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MHS\Quality Assurance\Form Revisions\CDCO\Client\ASMP\"/>
    </mc:Choice>
  </mc:AlternateContent>
  <bookViews>
    <workbookView xWindow="0" yWindow="90" windowWidth="20115" windowHeight="7485"/>
  </bookViews>
  <sheets>
    <sheet name="Sheet1" sheetId="1" r:id="rId1"/>
    <sheet name="Sheet2" sheetId="2" r:id="rId2"/>
    <sheet name="Sheet3" sheetId="3" r:id="rId3"/>
  </sheets>
  <definedNames>
    <definedName name="_xlnm.Print_Area" localSheetId="0">Sheet1!$B$1:$T$141</definedName>
  </definedNames>
  <calcPr calcId="152511"/>
</workbook>
</file>

<file path=xl/calcChain.xml><?xml version="1.0" encoding="utf-8"?>
<calcChain xmlns="http://schemas.openxmlformats.org/spreadsheetml/2006/main">
  <c r="P128" i="1" l="1"/>
  <c r="P127" i="1"/>
  <c r="P126" i="1"/>
  <c r="P125" i="1"/>
  <c r="P124" i="1"/>
  <c r="P123" i="1"/>
  <c r="T65" i="1"/>
  <c r="R54" i="1"/>
  <c r="P54" i="1"/>
  <c r="N54" i="1"/>
  <c r="L54" i="1"/>
  <c r="J54" i="1"/>
  <c r="H54" i="1"/>
  <c r="F54" i="1"/>
  <c r="T52" i="1"/>
  <c r="T51" i="1"/>
  <c r="T54" i="1" l="1"/>
  <c r="P129" i="1"/>
  <c r="P130" i="1" s="1"/>
  <c r="V52" i="1"/>
  <c r="X52" i="1" s="1"/>
  <c r="W52" i="1" s="1"/>
  <c r="H93" i="1" l="1"/>
  <c r="F93" i="1"/>
  <c r="P108" i="1" l="1"/>
  <c r="P109" i="1"/>
  <c r="P110" i="1"/>
  <c r="P111" i="1"/>
  <c r="P112" i="1"/>
  <c r="P107" i="1"/>
  <c r="P113" i="1" l="1"/>
  <c r="P114" i="1" s="1"/>
  <c r="P131" i="1" s="1"/>
  <c r="R93" i="1" l="1"/>
  <c r="P93" i="1"/>
  <c r="N93" i="1"/>
  <c r="L93" i="1"/>
  <c r="J93" i="1"/>
  <c r="R72" i="1"/>
  <c r="P72" i="1"/>
  <c r="N72" i="1"/>
  <c r="L72" i="1"/>
  <c r="J72" i="1"/>
  <c r="H72" i="1"/>
  <c r="F72" i="1"/>
  <c r="R49" i="1"/>
  <c r="P49" i="1"/>
  <c r="N49" i="1"/>
  <c r="L49" i="1"/>
  <c r="J49" i="1"/>
  <c r="H49" i="1"/>
  <c r="F49" i="1"/>
  <c r="T91" i="1"/>
  <c r="T90" i="1"/>
  <c r="T89" i="1"/>
  <c r="T88" i="1"/>
  <c r="T87" i="1"/>
  <c r="T86" i="1"/>
  <c r="T85" i="1"/>
  <c r="T84" i="1"/>
  <c r="T83" i="1"/>
  <c r="T82" i="1"/>
  <c r="T81" i="1"/>
  <c r="T80" i="1"/>
  <c r="T79" i="1"/>
  <c r="T78" i="1"/>
  <c r="T77" i="1"/>
  <c r="T76" i="1"/>
  <c r="L95" i="1" l="1"/>
  <c r="F95" i="1"/>
  <c r="N95" i="1"/>
  <c r="H95" i="1"/>
  <c r="P95" i="1"/>
  <c r="J95" i="1"/>
  <c r="R95" i="1"/>
  <c r="V91" i="1"/>
  <c r="X91" i="1" s="1"/>
  <c r="W91" i="1" s="1"/>
  <c r="T93" i="1" s="1"/>
  <c r="T70" i="1"/>
  <c r="T69" i="1"/>
  <c r="T68" i="1"/>
  <c r="T67" i="1"/>
  <c r="T66" i="1"/>
  <c r="T64" i="1"/>
  <c r="T63" i="1"/>
  <c r="T62" i="1"/>
  <c r="T61" i="1"/>
  <c r="T60" i="1"/>
  <c r="T59" i="1"/>
  <c r="T58" i="1"/>
  <c r="T57" i="1"/>
  <c r="T56" i="1"/>
  <c r="T40" i="1"/>
  <c r="T41" i="1"/>
  <c r="T42" i="1"/>
  <c r="T43" i="1"/>
  <c r="T44" i="1"/>
  <c r="T45" i="1"/>
  <c r="T46" i="1"/>
  <c r="T47" i="1"/>
  <c r="T39" i="1"/>
  <c r="V47" i="1" l="1"/>
  <c r="X47" i="1" s="1"/>
  <c r="V70" i="1"/>
  <c r="X70" i="1" s="1"/>
  <c r="W70" i="1" s="1"/>
  <c r="T72" i="1" s="1"/>
  <c r="W47" i="1" l="1"/>
  <c r="R96" i="1"/>
  <c r="T49" i="1" l="1"/>
  <c r="H96" i="1"/>
</calcChain>
</file>

<file path=xl/sharedStrings.xml><?xml version="1.0" encoding="utf-8"?>
<sst xmlns="http://schemas.openxmlformats.org/spreadsheetml/2006/main" count="199" uniqueCount="127">
  <si>
    <t>CONSUMER DIRECTED ATTENDANT SUPPORT SERVICES (CDASS)</t>
  </si>
  <si>
    <t>Client Information</t>
  </si>
  <si>
    <t>Client Name:</t>
  </si>
  <si>
    <t>Address:</t>
  </si>
  <si>
    <t>Phone:</t>
  </si>
  <si>
    <t>Medicaid ID #:</t>
  </si>
  <si>
    <t>City:</t>
  </si>
  <si>
    <t>E-mail:</t>
  </si>
  <si>
    <t>Zip:</t>
  </si>
  <si>
    <t>Authorized Representative’s (AR) Contact Information (optional)</t>
  </si>
  <si>
    <t>Relationship to client:</t>
  </si>
  <si>
    <t>SUN</t>
  </si>
  <si>
    <t>MON</t>
  </si>
  <si>
    <t>TUES</t>
  </si>
  <si>
    <t>WED</t>
  </si>
  <si>
    <t>THUR</t>
  </si>
  <si>
    <t>FRI</t>
  </si>
  <si>
    <t>SAT</t>
  </si>
  <si>
    <t>TASKS</t>
  </si>
  <si>
    <t xml:space="preserve"> Floor Care</t>
  </si>
  <si>
    <t xml:space="preserve"> Bathroom Cleaning</t>
  </si>
  <si>
    <t xml:space="preserve"> Trash Removal</t>
  </si>
  <si>
    <t xml:space="preserve"> Meal Preparation</t>
  </si>
  <si>
    <t xml:space="preserve"> Dishwashing</t>
  </si>
  <si>
    <t xml:space="preserve"> Bed Making</t>
  </si>
  <si>
    <t xml:space="preserve"> Laundry</t>
  </si>
  <si>
    <t xml:space="preserve"> Dusting</t>
  </si>
  <si>
    <t xml:space="preserve"> Eating</t>
  </si>
  <si>
    <t xml:space="preserve"> Respiratory Assistance</t>
  </si>
  <si>
    <t xml:space="preserve"> Skin Care Maintenance</t>
  </si>
  <si>
    <t xml:space="preserve"> Bladder/bowel care</t>
  </si>
  <si>
    <t xml:space="preserve"> Hygiene</t>
  </si>
  <si>
    <t xml:space="preserve"> Dressing</t>
  </si>
  <si>
    <t xml:space="preserve"> Transfers</t>
  </si>
  <si>
    <t xml:space="preserve"> Mobility</t>
  </si>
  <si>
    <t xml:space="preserve"> Positioning</t>
  </si>
  <si>
    <t xml:space="preserve"> Medical Equipment</t>
  </si>
  <si>
    <t xml:space="preserve"> Accompanying</t>
  </si>
  <si>
    <t xml:space="preserve"> Bathing</t>
  </si>
  <si>
    <t xml:space="preserve"> Skin Care</t>
  </si>
  <si>
    <t xml:space="preserve"> Nail Care</t>
  </si>
  <si>
    <t xml:space="preserve"> Mouth Care</t>
  </si>
  <si>
    <t xml:space="preserve"> Feeding</t>
  </si>
  <si>
    <t xml:space="preserve"> Bowel Care</t>
  </si>
  <si>
    <t xml:space="preserve"> Bladder Care</t>
  </si>
  <si>
    <t xml:space="preserve"> Medical Management</t>
  </si>
  <si>
    <t xml:space="preserve"> Respiratory Care</t>
  </si>
  <si>
    <t xml:space="preserve"> Medication Assistance</t>
  </si>
  <si>
    <t>Attendant</t>
  </si>
  <si>
    <t>Attendant's Hourly Rate</t>
  </si>
  <si>
    <t>Your Cost 
Per Hour*</t>
  </si>
  <si>
    <t>Hours Per
Week</t>
  </si>
  <si>
    <t>Total Per
Week</t>
  </si>
  <si>
    <t>=</t>
  </si>
  <si>
    <t>X</t>
  </si>
  <si>
    <t>a.</t>
  </si>
  <si>
    <t>b.</t>
  </si>
  <si>
    <t>c.</t>
  </si>
  <si>
    <t>d.</t>
  </si>
  <si>
    <t>e.</t>
  </si>
  <si>
    <t>f.</t>
  </si>
  <si>
    <r>
      <rPr>
        <b/>
        <sz val="13"/>
        <color theme="1"/>
        <rFont val="Times New Roman"/>
        <family val="1"/>
      </rPr>
      <t>Attendant Care Wages Per Week Total</t>
    </r>
    <r>
      <rPr>
        <sz val="13"/>
        <color theme="1"/>
        <rFont val="Times New Roman"/>
        <family val="1"/>
      </rPr>
      <t xml:space="preserve">
Add (a) through (f)</t>
    </r>
  </si>
  <si>
    <r>
      <rPr>
        <b/>
        <sz val="13"/>
        <color theme="1"/>
        <rFont val="Times New Roman"/>
        <family val="1"/>
      </rPr>
      <t>Attendant Care Wages Per Month Total</t>
    </r>
    <r>
      <rPr>
        <sz val="13"/>
        <color theme="1"/>
        <rFont val="Times New Roman"/>
        <family val="1"/>
      </rPr>
      <t xml:space="preserve">
Multiply Weekly Total (Box 2) by 4.3 (average weeks in a month)</t>
    </r>
  </si>
  <si>
    <t>PART TWO - Needed Attendant Support</t>
  </si>
  <si>
    <t xml:space="preserve"> Kitchen Cleaning</t>
  </si>
  <si>
    <t>Financial Management Services Agency Selection</t>
  </si>
  <si>
    <t>Rep Name:</t>
  </si>
  <si>
    <t>ACES$</t>
  </si>
  <si>
    <t xml:space="preserve"> Homemaker Services: please list estimated time (in minutes) to be completed on tasks each day. </t>
  </si>
  <si>
    <t xml:space="preserve"> Personal Care Services:  please list estimated time (in minutes) to be completed on tasks each day.</t>
  </si>
  <si>
    <t xml:space="preserve">I (or my Authorized Representative) have the ability to train my attendants to perform all of the activities listed below: </t>
  </si>
  <si>
    <t>Are there times during the year that your care needs predictably change and you will most likely need to utilize more or less services?  Please share this information.</t>
  </si>
  <si>
    <t xml:space="preserve">Service frequency and duration identified in this attendant support management plan for each task are an estimate.  The frequency and duration of tasks may vary from day to day based on the client service needs. </t>
  </si>
  <si>
    <t xml:space="preserve"> Total daily 
 Homemaker minutes:</t>
  </si>
  <si>
    <t xml:space="preserve"> Total daily Health 
 Maintenance minutes:</t>
  </si>
  <si>
    <t>Morning Sun</t>
  </si>
  <si>
    <t>PPL</t>
  </si>
  <si>
    <t xml:space="preserve">FMS Agency (please check one): </t>
  </si>
  <si>
    <t>Weekly Minutes</t>
  </si>
  <si>
    <t xml:space="preserve"> Total daily
 Personal Care minutes:</t>
  </si>
  <si>
    <t>Weekly Total</t>
  </si>
  <si>
    <t xml:space="preserve">Total Weekly Minutes: </t>
  </si>
  <si>
    <t xml:space="preserve">Total Weekly Hours: </t>
  </si>
  <si>
    <t xml:space="preserve"> Total Daily Minutes: </t>
  </si>
  <si>
    <t xml:space="preserve"> Prescribed Exercise/ROM</t>
  </si>
  <si>
    <t>ATTENDANT SUPPORT MANAGEMENT PLAN (ASMP) UPDATE</t>
  </si>
  <si>
    <t>The purpose of this form is to make updates to your existing ASMP due to changes in 
condition or allocation.  This form is not intended for use by first time CDASS clients.</t>
  </si>
  <si>
    <t>PART ONE - Reason for ASMP update</t>
  </si>
  <si>
    <t>PART FOUR – Signatures</t>
  </si>
  <si>
    <t>Please inform you case manager if your needs change.</t>
  </si>
  <si>
    <t>Due to a change in my needs identified on my CDASS task worksheet.</t>
  </si>
  <si>
    <t>Over utilization of CDASS allocation has occurred.  Mandatory retraining and budget changes performed to address these prior episodes of over utilization.</t>
  </si>
  <si>
    <t xml:space="preserve">Information about how my needs have changed (if applicable) / Information on why overspending has occurred and what I am doing to correct it (if applicable):  </t>
  </si>
  <si>
    <t xml:space="preserve"> Medication Reminders</t>
  </si>
  <si>
    <t>total min</t>
  </si>
  <si>
    <t>total min rounded up</t>
  </si>
  <si>
    <t>total hrs rounded up</t>
  </si>
  <si>
    <t>Supported Living Services Waiver (SLS)</t>
  </si>
  <si>
    <t>Community Center Board (CCB) Case Manager Contact Information</t>
  </si>
  <si>
    <t>CCB Case
Manager Name:</t>
  </si>
  <si>
    <t>CCB Agency Name:</t>
  </si>
  <si>
    <t>Enhanced Homemaker Services: please list estimated time (in minutes) to be completed on tasks each day.</t>
  </si>
  <si>
    <t xml:space="preserve"> Total daily Enhanced
 Homemaker minutes:</t>
  </si>
  <si>
    <t>PART THREE – CDASS Monthly Budgeting Worksheet (1 of 2)</t>
  </si>
  <si>
    <t>Monthly Allocation for Homemaker, Personal Care, Enhanced Homemaker (if applicable):</t>
  </si>
  <si>
    <r>
      <rPr>
        <b/>
        <sz val="12.5"/>
        <color theme="1"/>
        <rFont val="Times New Roman"/>
        <family val="1"/>
      </rPr>
      <t>Attendant Care Wages Per Week Total</t>
    </r>
    <r>
      <rPr>
        <sz val="12.5"/>
        <color theme="1"/>
        <rFont val="Times New Roman"/>
        <family val="1"/>
      </rPr>
      <t xml:space="preserve">
Add (a) through (f)</t>
    </r>
  </si>
  <si>
    <t>Client / Authorized Representative Signature          Date</t>
  </si>
  <si>
    <t xml:space="preserve"> Plan Effective Date: ____________</t>
  </si>
  <si>
    <t xml:space="preserve"> Date Habilitative goal was developed</t>
  </si>
  <si>
    <t xml:space="preserve"> Client previously received CDASS under</t>
  </si>
  <si>
    <r>
      <t xml:space="preserve"> (If applicable): </t>
    </r>
    <r>
      <rPr>
        <b/>
        <sz val="11"/>
        <color theme="1"/>
        <rFont val="Times New Roman"/>
        <family val="1"/>
      </rPr>
      <t>____________</t>
    </r>
  </si>
  <si>
    <r>
      <rPr>
        <b/>
        <sz val="11.5"/>
        <color theme="1"/>
        <rFont val="Times New Roman"/>
        <family val="1"/>
      </rPr>
      <t xml:space="preserve"> Health Maintenance* Services: please list estimated time (in minutes) to be completed on tasks each day.  </t>
    </r>
    <r>
      <rPr>
        <sz val="11.5"/>
        <color theme="1"/>
        <rFont val="Times New Roman"/>
        <family val="1"/>
      </rPr>
      <t xml:space="preserve">
 *Health Maintenance tasks are identified as skilled care tasks that a provider such as a CNA or RN  would have traditionally performed outside of CDASS.</t>
    </r>
  </si>
  <si>
    <t>Monthly Allocation for Health Maintenance:</t>
  </si>
  <si>
    <r>
      <rPr>
        <b/>
        <sz val="12.5"/>
        <color theme="1"/>
        <rFont val="Times New Roman"/>
        <family val="1"/>
      </rPr>
      <t>Attendant Care Wages Per Month Total for Health Maintenance</t>
    </r>
    <r>
      <rPr>
        <sz val="12.5"/>
        <color theme="1"/>
        <rFont val="Times New Roman"/>
        <family val="1"/>
      </rPr>
      <t xml:space="preserve">
Multiply Weekly Total (Box 2) by 4.3 (average weeks in a month)</t>
    </r>
  </si>
  <si>
    <r>
      <rPr>
        <b/>
        <sz val="12.5"/>
        <color theme="1"/>
        <rFont val="Times New Roman"/>
        <family val="1"/>
      </rPr>
      <t>Total Attendant Care Wages Per Month Total for ALL Services</t>
    </r>
    <r>
      <rPr>
        <sz val="12.5"/>
        <color theme="1"/>
        <rFont val="Times New Roman"/>
        <family val="1"/>
      </rPr>
      <t xml:space="preserve">
Add Attendant Care Wage Totals from Page 4 and Page 5 (Box 3)</t>
    </r>
  </si>
  <si>
    <t xml:space="preserve"> Money Management</t>
  </si>
  <si>
    <t xml:space="preserve"> Menu Planning &amp;
 Grocery Shopping</t>
  </si>
  <si>
    <t xml:space="preserve"> Habilitation</t>
  </si>
  <si>
    <t xml:space="preserve"> Extraordinary Cleaning</t>
  </si>
  <si>
    <t>__________________________________           __________</t>
  </si>
  <si>
    <r>
      <t xml:space="preserve">Case Manager Signature                         </t>
    </r>
    <r>
      <rPr>
        <sz val="12"/>
        <color theme="1"/>
        <rFont val="Times New Roman"/>
        <family val="1"/>
      </rPr>
      <t xml:space="preserve">  </t>
    </r>
    <r>
      <rPr>
        <sz val="11"/>
        <color theme="1"/>
        <rFont val="Times New Roman"/>
        <family val="1"/>
      </rPr>
      <t xml:space="preserve">              Date</t>
    </r>
  </si>
  <si>
    <r>
      <t xml:space="preserve"> 1915(i) State Plan Benefit: Yes </t>
    </r>
    <r>
      <rPr>
        <sz val="12"/>
        <color theme="1"/>
        <rFont val="Wingdings"/>
        <charset val="2"/>
      </rPr>
      <t>o</t>
    </r>
    <r>
      <rPr>
        <b/>
        <sz val="11"/>
        <color theme="1"/>
        <rFont val="Times New Roman"/>
        <family val="1"/>
      </rPr>
      <t xml:space="preserve">  or  No </t>
    </r>
    <r>
      <rPr>
        <sz val="12"/>
        <color theme="1"/>
        <rFont val="Wingdings"/>
        <charset val="2"/>
      </rPr>
      <t>o</t>
    </r>
  </si>
  <si>
    <t xml:space="preserve">The Case Manager is responsible to review the client/authorized representative identified homemaker, enhanced homemaker, personal care and health maintenance services for appropriateness in comparison with the client's CDASS task worksheet.  Any services indicated on the ASMP but not on the task worksheet (and vice versa) should be reviewed further by the client/authorized representative and the case manager.  Approval should not move forward until service tasks on the task worksheet and ASMP match. </t>
  </si>
  <si>
    <t>* Refer to the Attendant Wages table in section 5 of the CDASS manual.  Participants in CDASS are the employer of their CDASS attendants and are required to comply with the Fair Labor Standards Act.  This includes paying overtime rates to CDASS attendants who work more than 40 hours in one week or over 12 hours in a single shift.  For additional information or training on over time please contact Consumer Direct Colorado.  Additional information is also available through the Colorado Department of Labor.</t>
  </si>
  <si>
    <t>PART THREE – CDASS Monthly Budgeting Worksheet (2 of 2)</t>
  </si>
  <si>
    <t>Must identify at least two attendants.  Rate of pay and total cost must be listed for all primary attendants.</t>
  </si>
  <si>
    <t>The same attendants can be listed for both budgets (page 4 and page 5).  If applicable, combined hours for all services are subject to Fair Labor Standards Act guidelines, referenced above.  Family members are not permitted over 40 hours per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</si>
</sst>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35"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3"/>
      <color theme="1"/>
      <name val="Times New Roman"/>
      <family val="1"/>
    </font>
    <font>
      <sz val="12"/>
      <color theme="1"/>
      <name val="Times New Roman"/>
      <family val="1"/>
    </font>
    <font>
      <sz val="13"/>
      <color theme="1"/>
      <name val="Times New Roman"/>
      <family val="1"/>
    </font>
    <font>
      <b/>
      <u/>
      <sz val="13"/>
      <color theme="1"/>
      <name val="Times New Roman"/>
      <family val="1"/>
    </font>
    <font>
      <sz val="12.5"/>
      <color theme="1"/>
      <name val="Times New Roman"/>
      <family val="1"/>
    </font>
    <font>
      <b/>
      <sz val="10"/>
      <color theme="0"/>
      <name val="Times New Roman"/>
      <family val="1"/>
    </font>
    <font>
      <b/>
      <sz val="12"/>
      <color theme="1"/>
      <name val="Times New Roman"/>
      <family val="1"/>
    </font>
    <font>
      <sz val="11.5"/>
      <color theme="1"/>
      <name val="Times New Roman"/>
      <family val="1"/>
    </font>
    <font>
      <sz val="8"/>
      <color theme="1"/>
      <name val="Times New Roman"/>
      <family val="1"/>
    </font>
    <font>
      <sz val="7"/>
      <color theme="1"/>
      <name val="Times New Roman"/>
      <family val="1"/>
    </font>
    <font>
      <sz val="13"/>
      <color theme="5" tint="-0.499984740745262"/>
      <name val="Calibri"/>
      <family val="2"/>
      <scheme val="minor"/>
    </font>
    <font>
      <sz val="12.5"/>
      <color theme="5" tint="-0.499984740745262"/>
      <name val="Calibri"/>
      <family val="2"/>
      <scheme val="minor"/>
    </font>
    <font>
      <sz val="11"/>
      <name val="Times New Roman"/>
      <family val="1"/>
    </font>
    <font>
      <b/>
      <sz val="8"/>
      <color theme="0"/>
      <name val="Times New Roman"/>
      <family val="1"/>
    </font>
    <font>
      <b/>
      <sz val="7"/>
      <name val="Times New Roman"/>
      <family val="1"/>
    </font>
    <font>
      <b/>
      <sz val="11.5"/>
      <color theme="1"/>
      <name val="Times New Roman"/>
      <family val="1"/>
    </font>
    <font>
      <sz val="14"/>
      <name val="Calibri"/>
      <family val="2"/>
      <scheme val="minor"/>
    </font>
    <font>
      <b/>
      <sz val="13"/>
      <name val="Times New Roman"/>
      <family val="1"/>
    </font>
    <font>
      <b/>
      <i/>
      <sz val="12.5"/>
      <color theme="1"/>
      <name val="Times New Roman"/>
      <family val="1"/>
    </font>
    <font>
      <sz val="13"/>
      <color theme="1"/>
      <name val="Wingdings 2"/>
      <family val="1"/>
      <charset val="2"/>
    </font>
    <font>
      <sz val="11.5"/>
      <color theme="5" tint="-0.499984740745262"/>
      <name val="Calibri"/>
      <family val="2"/>
      <scheme val="minor"/>
    </font>
    <font>
      <b/>
      <u/>
      <sz val="12"/>
      <color theme="1"/>
      <name val="Times New Roman"/>
      <family val="1"/>
    </font>
    <font>
      <b/>
      <u/>
      <sz val="12.5"/>
      <color theme="1"/>
      <name val="Times New Roman"/>
      <family val="1"/>
    </font>
    <font>
      <b/>
      <sz val="12.5"/>
      <color theme="1"/>
      <name val="Times New Roman"/>
      <family val="1"/>
    </font>
    <font>
      <b/>
      <sz val="12.5"/>
      <name val="Times New Roman"/>
      <family val="1"/>
    </font>
    <font>
      <sz val="12"/>
      <color theme="1"/>
      <name val="Wingdings"/>
      <charset val="2"/>
    </font>
    <font>
      <b/>
      <sz val="11.5"/>
      <name val="Times New Roman"/>
      <family val="1"/>
    </font>
    <font>
      <b/>
      <sz val="11"/>
      <name val="Times New Roman"/>
      <family val="1"/>
    </font>
    <font>
      <sz val="11.5"/>
      <name val="Times New Roman"/>
      <family val="1"/>
    </font>
    <font>
      <b/>
      <u/>
      <sz val="13"/>
      <name val="Times New Roman"/>
      <family val="1"/>
    </font>
    <font>
      <sz val="12.5"/>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thin">
        <color indexed="64"/>
      </top>
      <bottom/>
      <diagonal/>
    </border>
    <border>
      <left/>
      <right style="thin">
        <color indexed="64"/>
      </right>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auto="1"/>
      </right>
      <top style="medium">
        <color indexed="64"/>
      </top>
      <bottom style="medium">
        <color indexed="64"/>
      </bottom>
      <diagonal/>
    </border>
    <border>
      <left style="medium">
        <color indexed="64"/>
      </left>
      <right style="double">
        <color auto="1"/>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medium">
        <color indexed="64"/>
      </left>
      <right style="double">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medium">
        <color indexed="64"/>
      </left>
      <right style="double">
        <color indexed="64"/>
      </right>
      <top/>
      <bottom style="double">
        <color indexed="64"/>
      </bottom>
      <diagonal/>
    </border>
    <border>
      <left style="double">
        <color indexed="64"/>
      </left>
      <right/>
      <top style="thin">
        <color indexed="64"/>
      </top>
      <bottom style="double">
        <color indexed="64"/>
      </bottom>
      <diagonal/>
    </border>
  </borders>
  <cellStyleXfs count="1">
    <xf numFmtId="0" fontId="0" fillId="0" borderId="0"/>
  </cellStyleXfs>
  <cellXfs count="285">
    <xf numFmtId="0" fontId="0" fillId="0" borderId="0" xfId="0"/>
    <xf numFmtId="0" fontId="1" fillId="0" borderId="0" xfId="0" applyFont="1" applyProtection="1"/>
    <xf numFmtId="0" fontId="8" fillId="0" borderId="1" xfId="0" applyFont="1" applyBorder="1" applyAlignment="1" applyProtection="1">
      <alignment vertical="center"/>
    </xf>
    <xf numFmtId="1" fontId="12" fillId="0" borderId="0" xfId="0" applyNumberFormat="1" applyFont="1" applyFill="1" applyAlignment="1" applyProtection="1">
      <alignment vertical="center" wrapText="1"/>
    </xf>
    <xf numFmtId="0" fontId="4" fillId="0" borderId="1" xfId="0" applyFont="1" applyBorder="1" applyAlignment="1" applyProtection="1">
      <alignment horizontal="center" vertical="center"/>
    </xf>
    <xf numFmtId="0" fontId="1" fillId="0" borderId="0" xfId="0" applyFont="1" applyBorder="1" applyAlignment="1" applyProtection="1"/>
    <xf numFmtId="0" fontId="1" fillId="0" borderId="23" xfId="0" applyFont="1" applyBorder="1" applyProtection="1"/>
    <xf numFmtId="0" fontId="1" fillId="0" borderId="43" xfId="0" applyFont="1" applyBorder="1" applyProtection="1"/>
    <xf numFmtId="0" fontId="17" fillId="3" borderId="19" xfId="0" applyFont="1" applyFill="1" applyBorder="1" applyAlignment="1" applyProtection="1">
      <alignment horizontal="center" vertical="center" wrapText="1"/>
    </xf>
    <xf numFmtId="1" fontId="14" fillId="0" borderId="62" xfId="0" applyNumberFormat="1" applyFont="1" applyBorder="1" applyAlignment="1" applyProtection="1">
      <alignment horizontal="right" vertical="center"/>
    </xf>
    <xf numFmtId="1" fontId="14" fillId="0" borderId="63" xfId="0" applyNumberFormat="1" applyFont="1" applyBorder="1" applyAlignment="1" applyProtection="1">
      <alignment horizontal="right" vertical="center"/>
    </xf>
    <xf numFmtId="0" fontId="17" fillId="3" borderId="15" xfId="0" applyFont="1" applyFill="1" applyBorder="1" applyAlignment="1" applyProtection="1">
      <alignment horizontal="center" vertical="center" wrapText="1"/>
    </xf>
    <xf numFmtId="1" fontId="14" fillId="4" borderId="64" xfId="0" applyNumberFormat="1" applyFont="1" applyFill="1" applyBorder="1" applyAlignment="1" applyProtection="1">
      <alignment horizontal="right"/>
    </xf>
    <xf numFmtId="0" fontId="16" fillId="3" borderId="42" xfId="0" applyFont="1" applyFill="1" applyBorder="1" applyProtection="1"/>
    <xf numFmtId="1" fontId="12" fillId="0" borderId="0" xfId="0" applyNumberFormat="1" applyFont="1" applyFill="1" applyAlignment="1" applyProtection="1">
      <alignment vertical="center"/>
    </xf>
    <xf numFmtId="1" fontId="13" fillId="0" borderId="0" xfId="0" applyNumberFormat="1" applyFont="1" applyFill="1" applyAlignment="1" applyProtection="1">
      <alignment vertical="center" wrapText="1"/>
    </xf>
    <xf numFmtId="1" fontId="13" fillId="0" borderId="4" xfId="0" applyNumberFormat="1" applyFont="1" applyFill="1" applyBorder="1" applyAlignment="1" applyProtection="1">
      <alignment vertical="center" wrapText="1"/>
    </xf>
    <xf numFmtId="1" fontId="13" fillId="0" borderId="0" xfId="0" applyNumberFormat="1" applyFont="1" applyFill="1" applyBorder="1" applyAlignment="1" applyProtection="1">
      <alignment horizontal="left" vertical="center" wrapText="1"/>
    </xf>
    <xf numFmtId="0" fontId="13" fillId="0" borderId="0" xfId="0" applyFont="1" applyFill="1" applyAlignment="1" applyProtection="1">
      <alignment vertical="center" wrapText="1"/>
    </xf>
    <xf numFmtId="0" fontId="1" fillId="0" borderId="0" xfId="0" applyFont="1" applyFill="1" applyProtection="1"/>
    <xf numFmtId="1" fontId="18" fillId="4" borderId="68" xfId="0" applyNumberFormat="1" applyFont="1" applyFill="1" applyBorder="1" applyAlignment="1" applyProtection="1">
      <alignment horizontal="center" vertical="center"/>
    </xf>
    <xf numFmtId="0" fontId="3" fillId="0" borderId="0" xfId="0" applyFont="1" applyBorder="1" applyAlignment="1" applyProtection="1">
      <alignment horizontal="center" vertical="top"/>
    </xf>
    <xf numFmtId="0" fontId="3" fillId="0" borderId="0" xfId="0" applyFont="1" applyBorder="1" applyAlignment="1" applyProtection="1">
      <alignment vertical="top" wrapText="1"/>
    </xf>
    <xf numFmtId="0" fontId="7" fillId="0" borderId="0" xfId="0" applyFont="1" applyBorder="1" applyAlignment="1" applyProtection="1">
      <alignment horizontal="left" vertical="center" indent="1"/>
    </xf>
    <xf numFmtId="0" fontId="6" fillId="0" borderId="21" xfId="0" applyFont="1" applyBorder="1" applyAlignment="1" applyProtection="1">
      <alignment horizontal="left" vertical="top" wrapText="1" indent="1"/>
    </xf>
    <xf numFmtId="0" fontId="5" fillId="0" borderId="20" xfId="0" applyFont="1" applyBorder="1" applyAlignment="1" applyProtection="1">
      <alignment horizontal="left" vertical="top" wrapText="1"/>
    </xf>
    <xf numFmtId="0" fontId="5" fillId="0" borderId="15" xfId="0" applyFont="1" applyBorder="1" applyAlignment="1" applyProtection="1">
      <alignment horizontal="left" vertical="top"/>
    </xf>
    <xf numFmtId="0" fontId="23" fillId="0" borderId="20" xfId="0" applyFont="1" applyBorder="1" applyAlignment="1" applyProtection="1">
      <alignment horizontal="right" vertical="center"/>
    </xf>
    <xf numFmtId="0" fontId="23" fillId="0" borderId="20" xfId="0" applyFont="1" applyBorder="1" applyAlignment="1" applyProtection="1">
      <alignment horizontal="right" vertical="top"/>
    </xf>
    <xf numFmtId="0" fontId="8" fillId="0" borderId="16" xfId="0" applyFont="1" applyBorder="1" applyAlignment="1" applyProtection="1">
      <alignment vertical="center"/>
    </xf>
    <xf numFmtId="0" fontId="23" fillId="0" borderId="16" xfId="0" applyFont="1" applyBorder="1" applyAlignment="1" applyProtection="1">
      <alignment horizontal="right" vertical="center"/>
    </xf>
    <xf numFmtId="0" fontId="10" fillId="0" borderId="9" xfId="0" applyFont="1" applyBorder="1" applyAlignment="1" applyProtection="1">
      <alignment horizontal="center" vertical="center"/>
    </xf>
    <xf numFmtId="0" fontId="10" fillId="0" borderId="1" xfId="0" applyFont="1" applyBorder="1" applyAlignment="1" applyProtection="1">
      <alignment horizontal="center" vertical="center"/>
    </xf>
    <xf numFmtId="1" fontId="1" fillId="0" borderId="0" xfId="0" applyNumberFormat="1" applyFont="1" applyProtection="1"/>
    <xf numFmtId="2" fontId="1" fillId="0" borderId="0" xfId="0" applyNumberFormat="1" applyFont="1" applyProtection="1"/>
    <xf numFmtId="165" fontId="1" fillId="0" borderId="0" xfId="0" applyNumberFormat="1" applyFont="1" applyProtection="1"/>
    <xf numFmtId="0" fontId="12" fillId="0" borderId="0" xfId="0" applyFont="1" applyAlignment="1" applyProtection="1">
      <alignment horizontal="center" vertical="center" wrapText="1"/>
    </xf>
    <xf numFmtId="0" fontId="12" fillId="0" borderId="7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1" fontId="1" fillId="0" borderId="3" xfId="0" applyNumberFormat="1" applyFont="1" applyBorder="1" applyAlignment="1" applyProtection="1">
      <alignment horizontal="center" vertical="center"/>
    </xf>
    <xf numFmtId="1" fontId="1" fillId="0" borderId="4" xfId="0" applyNumberFormat="1"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0" fontId="1" fillId="0" borderId="0" xfId="0" applyFont="1" applyBorder="1" applyAlignment="1" applyProtection="1">
      <alignment horizontal="center"/>
    </xf>
    <xf numFmtId="0" fontId="10" fillId="0" borderId="9" xfId="0" applyFont="1" applyBorder="1" applyAlignment="1" applyProtection="1">
      <alignment horizontal="center" vertical="center"/>
    </xf>
    <xf numFmtId="0" fontId="7" fillId="0" borderId="17" xfId="0" applyFont="1" applyBorder="1" applyAlignment="1" applyProtection="1">
      <alignment horizontal="left" vertical="center" indent="1"/>
    </xf>
    <xf numFmtId="0" fontId="4" fillId="0" borderId="15" xfId="0" applyFont="1" applyBorder="1" applyAlignment="1" applyProtection="1">
      <alignment horizontal="left" vertical="center"/>
    </xf>
    <xf numFmtId="0" fontId="7" fillId="0" borderId="18" xfId="0" applyFont="1" applyBorder="1" applyAlignment="1" applyProtection="1">
      <alignment vertical="center"/>
    </xf>
    <xf numFmtId="0" fontId="1" fillId="0" borderId="19" xfId="0" applyFont="1" applyBorder="1" applyAlignment="1" applyProtection="1"/>
    <xf numFmtId="0" fontId="4" fillId="0" borderId="20" xfId="0" applyFont="1" applyBorder="1" applyAlignment="1" applyProtection="1"/>
    <xf numFmtId="0" fontId="4" fillId="0" borderId="0" xfId="0" applyFont="1" applyBorder="1" applyAlignment="1" applyProtection="1"/>
    <xf numFmtId="0" fontId="5" fillId="0" borderId="0" xfId="0" applyFont="1" applyBorder="1" applyAlignment="1" applyProtection="1">
      <alignment vertical="top"/>
    </xf>
    <xf numFmtId="0" fontId="5" fillId="0" borderId="0" xfId="0" applyFont="1" applyBorder="1" applyAlignment="1" applyProtection="1"/>
    <xf numFmtId="0" fontId="1" fillId="0" borderId="24" xfId="0" applyFont="1" applyBorder="1" applyAlignment="1" applyProtection="1"/>
    <xf numFmtId="0" fontId="1" fillId="0" borderId="0" xfId="0" applyFont="1" applyBorder="1" applyAlignment="1" applyProtection="1">
      <alignment vertical="top"/>
    </xf>
    <xf numFmtId="0" fontId="7" fillId="0" borderId="76" xfId="0" applyFont="1" applyBorder="1" applyAlignment="1" applyProtection="1">
      <alignment horizontal="left" vertical="center" indent="1"/>
    </xf>
    <xf numFmtId="0" fontId="25" fillId="0" borderId="0" xfId="0" applyFont="1" applyBorder="1" applyAlignment="1" applyProtection="1">
      <alignment horizontal="left" vertical="center" indent="1"/>
    </xf>
    <xf numFmtId="0" fontId="5" fillId="0" borderId="15" xfId="0" applyFont="1" applyBorder="1" applyAlignment="1" applyProtection="1"/>
    <xf numFmtId="0" fontId="5" fillId="0" borderId="24" xfId="0" applyFont="1" applyBorder="1" applyAlignment="1" applyProtection="1"/>
    <xf numFmtId="0" fontId="5" fillId="0" borderId="25" xfId="0" applyFont="1" applyBorder="1" applyAlignment="1" applyProtection="1"/>
    <xf numFmtId="0" fontId="5" fillId="0" borderId="4" xfId="0" applyFont="1" applyBorder="1" applyAlignment="1" applyProtection="1">
      <alignment vertical="top"/>
    </xf>
    <xf numFmtId="0" fontId="5" fillId="0" borderId="22" xfId="0" applyFont="1" applyBorder="1" applyAlignment="1" applyProtection="1"/>
    <xf numFmtId="0" fontId="2" fillId="0" borderId="20" xfId="0" applyFont="1" applyBorder="1" applyAlignment="1" applyProtection="1">
      <alignment horizontal="left" indent="1"/>
    </xf>
    <xf numFmtId="0" fontId="2" fillId="0" borderId="28" xfId="0" applyFont="1" applyBorder="1" applyAlignment="1" applyProtection="1">
      <alignment horizontal="left" vertical="center"/>
    </xf>
    <xf numFmtId="0" fontId="2" fillId="0" borderId="28" xfId="0" applyFont="1" applyBorder="1" applyAlignment="1" applyProtection="1">
      <alignment horizontal="left"/>
    </xf>
    <xf numFmtId="0" fontId="2" fillId="0" borderId="28" xfId="0" applyFont="1" applyBorder="1" applyAlignment="1" applyProtection="1">
      <alignment horizontal="left" vertical="top"/>
    </xf>
    <xf numFmtId="0" fontId="11" fillId="0" borderId="50" xfId="0" applyFont="1" applyBorder="1" applyAlignment="1" applyProtection="1">
      <alignment horizontal="left"/>
    </xf>
    <xf numFmtId="0" fontId="1" fillId="0" borderId="3" xfId="0" applyFont="1" applyBorder="1" applyAlignment="1" applyProtection="1">
      <alignment horizontal="left" vertical="top"/>
    </xf>
    <xf numFmtId="0" fontId="1" fillId="0" borderId="20" xfId="0" applyFont="1" applyBorder="1" applyAlignment="1" applyProtection="1">
      <alignment horizontal="left" vertical="top" indent="1"/>
    </xf>
    <xf numFmtId="0" fontId="1" fillId="0" borderId="0" xfId="0" applyFont="1" applyBorder="1" applyProtection="1"/>
    <xf numFmtId="1" fontId="14" fillId="4" borderId="77" xfId="0" applyNumberFormat="1" applyFont="1" applyFill="1" applyBorder="1" applyAlignment="1" applyProtection="1">
      <alignment horizontal="right"/>
    </xf>
    <xf numFmtId="0" fontId="4" fillId="0" borderId="0" xfId="0" applyFont="1" applyBorder="1" applyAlignment="1" applyProtection="1">
      <alignment horizontal="left" vertical="center"/>
    </xf>
    <xf numFmtId="0" fontId="1" fillId="0" borderId="0" xfId="0" applyFont="1" applyBorder="1" applyAlignment="1" applyProtection="1">
      <alignment horizontal="center"/>
    </xf>
    <xf numFmtId="0" fontId="7" fillId="0" borderId="17" xfId="0" applyFont="1" applyBorder="1" applyAlignment="1" applyProtection="1">
      <alignment horizontal="left" vertical="center" indent="1"/>
    </xf>
    <xf numFmtId="0" fontId="7" fillId="0" borderId="18" xfId="0" applyFont="1" applyBorder="1" applyAlignment="1" applyProtection="1">
      <alignment horizontal="left" vertical="center" indent="1"/>
    </xf>
    <xf numFmtId="0" fontId="7" fillId="0" borderId="19" xfId="0" applyFont="1" applyBorder="1" applyAlignment="1" applyProtection="1">
      <alignment horizontal="left" vertical="center" indent="1"/>
    </xf>
    <xf numFmtId="0" fontId="4" fillId="0" borderId="3"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15" xfId="0" applyFont="1" applyBorder="1" applyAlignment="1" applyProtection="1">
      <alignment horizontal="left" vertical="center"/>
    </xf>
    <xf numFmtId="0" fontId="10" fillId="0" borderId="28" xfId="0" applyFont="1" applyBorder="1" applyAlignment="1" applyProtection="1">
      <alignment horizontal="center" vertical="center"/>
    </xf>
    <xf numFmtId="0" fontId="10" fillId="0" borderId="15" xfId="0" applyFont="1" applyBorder="1" applyAlignment="1" applyProtection="1">
      <alignment horizontal="center" vertical="center"/>
    </xf>
    <xf numFmtId="0" fontId="4" fillId="0" borderId="66" xfId="0" applyFont="1" applyBorder="1" applyAlignment="1" applyProtection="1">
      <alignment horizontal="left" vertical="center"/>
    </xf>
    <xf numFmtId="164" fontId="14" fillId="0" borderId="1" xfId="0" applyNumberFormat="1" applyFont="1" applyBorder="1" applyAlignment="1" applyProtection="1">
      <alignment horizontal="center" vertical="center"/>
      <protection locked="0"/>
    </xf>
    <xf numFmtId="2" fontId="14" fillId="0" borderId="1" xfId="0" applyNumberFormat="1" applyFont="1" applyBorder="1" applyAlignment="1" applyProtection="1">
      <alignment horizontal="center" vertical="center"/>
      <protection locked="0"/>
    </xf>
    <xf numFmtId="44" fontId="14" fillId="0" borderId="1" xfId="0" applyNumberFormat="1" applyFont="1" applyBorder="1" applyAlignment="1" applyProtection="1">
      <alignment horizontal="right" vertical="center"/>
    </xf>
    <xf numFmtId="0" fontId="6" fillId="0" borderId="12" xfId="0" applyFont="1" applyBorder="1" applyAlignment="1" applyProtection="1">
      <alignment horizontal="left" vertical="center" wrapText="1" indent="1"/>
    </xf>
    <xf numFmtId="0" fontId="6" fillId="0" borderId="7" xfId="0" applyFont="1" applyBorder="1" applyAlignment="1" applyProtection="1">
      <alignment horizontal="left" vertical="center" wrapText="1" indent="1"/>
    </xf>
    <xf numFmtId="0" fontId="6" fillId="0" borderId="8" xfId="0" applyFont="1" applyBorder="1" applyAlignment="1" applyProtection="1">
      <alignment horizontal="left" vertical="center" wrapText="1" indent="1"/>
    </xf>
    <xf numFmtId="165" fontId="14" fillId="0" borderId="65" xfId="0" applyNumberFormat="1" applyFont="1" applyBorder="1" applyAlignment="1" applyProtection="1">
      <alignment horizontal="center" vertical="center"/>
    </xf>
    <xf numFmtId="165" fontId="14" fillId="0" borderId="50" xfId="0" applyNumberFormat="1" applyFont="1" applyBorder="1" applyAlignment="1" applyProtection="1">
      <alignment horizontal="center" vertical="center"/>
    </xf>
    <xf numFmtId="0" fontId="2" fillId="0" borderId="2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58"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60" xfId="0" applyFont="1" applyBorder="1" applyAlignment="1" applyProtection="1">
      <alignment horizontal="left" vertical="center" wrapText="1"/>
    </xf>
    <xf numFmtId="0" fontId="17" fillId="0" borderId="0"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1" fontId="14" fillId="0" borderId="1" xfId="0" applyNumberFormat="1" applyFont="1" applyBorder="1" applyAlignment="1" applyProtection="1">
      <alignment horizontal="center" vertical="center"/>
      <protection locked="0"/>
    </xf>
    <xf numFmtId="1" fontId="14" fillId="0" borderId="6" xfId="0" applyNumberFormat="1" applyFont="1" applyBorder="1" applyAlignment="1" applyProtection="1">
      <alignment horizontal="center" vertical="center"/>
      <protection locked="0"/>
    </xf>
    <xf numFmtId="0" fontId="19" fillId="2" borderId="21"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15" xfId="0" applyFont="1" applyFill="1" applyBorder="1" applyAlignment="1" applyProtection="1">
      <alignment horizontal="center" vertical="center"/>
    </xf>
    <xf numFmtId="0" fontId="27" fillId="0" borderId="26" xfId="0" applyFont="1" applyBorder="1" applyAlignment="1" applyProtection="1">
      <alignment horizontal="left" wrapText="1" indent="1"/>
    </xf>
    <xf numFmtId="0" fontId="27" fillId="0" borderId="2" xfId="0" applyFont="1" applyBorder="1" applyAlignment="1" applyProtection="1">
      <alignment horizontal="left" wrapText="1" indent="1"/>
    </xf>
    <xf numFmtId="0" fontId="27" fillId="0" borderId="14" xfId="0" applyFont="1" applyBorder="1" applyAlignment="1" applyProtection="1">
      <alignment horizontal="left" wrapText="1" indent="1"/>
    </xf>
    <xf numFmtId="0" fontId="9" fillId="3" borderId="0" xfId="0" applyFont="1" applyFill="1" applyBorder="1" applyAlignment="1" applyProtection="1">
      <alignment horizontal="center" vertical="center"/>
    </xf>
    <xf numFmtId="0" fontId="6" fillId="0" borderId="20"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9" fillId="3" borderId="2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6" fillId="0" borderId="12" xfId="0" applyFont="1" applyBorder="1" applyAlignment="1" applyProtection="1">
      <alignment horizontal="left" indent="1"/>
      <protection locked="0"/>
    </xf>
    <xf numFmtId="0" fontId="6" fillId="0" borderId="7" xfId="0" applyFont="1" applyBorder="1" applyAlignment="1" applyProtection="1">
      <alignment horizontal="left" indent="1"/>
      <protection locked="0"/>
    </xf>
    <xf numFmtId="0" fontId="6" fillId="0" borderId="13" xfId="0" applyFont="1" applyBorder="1" applyAlignment="1" applyProtection="1">
      <alignment horizontal="left" indent="1"/>
      <protection locked="0"/>
    </xf>
    <xf numFmtId="0" fontId="14" fillId="0" borderId="0" xfId="0" applyFont="1" applyBorder="1" applyAlignment="1" applyProtection="1">
      <alignment horizontal="left"/>
    </xf>
    <xf numFmtId="0" fontId="14" fillId="0" borderId="21"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2" xfId="0" applyFont="1" applyBorder="1" applyAlignment="1" applyProtection="1">
      <alignment horizontal="left"/>
      <protection locked="0"/>
    </xf>
    <xf numFmtId="0" fontId="14" fillId="0" borderId="7"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4" fillId="0" borderId="12"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5" fillId="0" borderId="1"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wrapText="1"/>
    </xf>
    <xf numFmtId="0" fontId="15" fillId="0" borderId="1"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 xfId="0" applyFont="1" applyBorder="1" applyAlignment="1" applyProtection="1">
      <alignment horizontal="left" vertical="center"/>
    </xf>
    <xf numFmtId="0" fontId="15" fillId="0" borderId="8"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xf>
    <xf numFmtId="0" fontId="11" fillId="0" borderId="1" xfId="0" applyFont="1" applyBorder="1" applyAlignment="1" applyProtection="1">
      <alignment horizontal="left" vertical="center"/>
    </xf>
    <xf numFmtId="165" fontId="14" fillId="0" borderId="53" xfId="0" applyNumberFormat="1" applyFont="1" applyBorder="1" applyAlignment="1" applyProtection="1">
      <alignment horizontal="center" vertical="center"/>
    </xf>
    <xf numFmtId="0" fontId="19" fillId="2" borderId="2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32" fillId="0" borderId="10" xfId="0" applyFont="1" applyBorder="1" applyAlignment="1" applyProtection="1">
      <alignment horizontal="left" vertical="center"/>
    </xf>
    <xf numFmtId="0" fontId="32" fillId="0" borderId="1" xfId="0" applyFont="1" applyBorder="1" applyAlignment="1" applyProtection="1">
      <alignment horizontal="left" vertical="center"/>
    </xf>
    <xf numFmtId="0" fontId="9" fillId="3" borderId="18" xfId="0" applyFont="1" applyFill="1" applyBorder="1" applyAlignment="1" applyProtection="1">
      <alignment horizontal="center" vertical="center"/>
    </xf>
    <xf numFmtId="0" fontId="11" fillId="2" borderId="21"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15" xfId="0" applyFont="1" applyFill="1" applyBorder="1" applyAlignment="1" applyProtection="1">
      <alignment horizontal="left" vertical="center" wrapText="1"/>
    </xf>
    <xf numFmtId="0" fontId="30" fillId="0" borderId="54" xfId="0" applyFont="1" applyBorder="1" applyAlignment="1" applyProtection="1">
      <alignment horizontal="left" vertical="center" wrapText="1" indent="1"/>
    </xf>
    <xf numFmtId="0" fontId="32" fillId="0" borderId="55" xfId="0" applyFont="1" applyBorder="1" applyAlignment="1" applyProtection="1">
      <alignment horizontal="left" vertical="center" indent="1"/>
    </xf>
    <xf numFmtId="0" fontId="32" fillId="0" borderId="71" xfId="0" applyFont="1" applyBorder="1" applyAlignment="1" applyProtection="1">
      <alignment horizontal="left" vertical="center" indent="1"/>
    </xf>
    <xf numFmtId="0" fontId="25" fillId="0" borderId="26" xfId="0" applyFont="1" applyBorder="1" applyAlignment="1" applyProtection="1">
      <alignment horizontal="left" vertical="center" wrapText="1" indent="1"/>
    </xf>
    <xf numFmtId="0" fontId="25" fillId="0" borderId="2" xfId="0" applyFont="1" applyBorder="1" applyAlignment="1" applyProtection="1">
      <alignment horizontal="left" vertical="center" wrapText="1" indent="1"/>
    </xf>
    <xf numFmtId="0" fontId="25" fillId="0" borderId="45" xfId="0" applyFont="1" applyBorder="1" applyAlignment="1" applyProtection="1">
      <alignment horizontal="left" vertical="center" wrapText="1" indent="1"/>
    </xf>
    <xf numFmtId="0" fontId="9" fillId="3" borderId="17" xfId="0" applyFont="1" applyFill="1" applyBorder="1" applyAlignment="1" applyProtection="1">
      <alignment horizontal="center" vertical="center"/>
    </xf>
    <xf numFmtId="0" fontId="14" fillId="0" borderId="10"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24" fillId="0" borderId="20" xfId="0" applyFont="1" applyBorder="1" applyAlignment="1" applyProtection="1">
      <alignment horizontal="center" vertical="top"/>
    </xf>
    <xf numFmtId="0" fontId="24" fillId="0" borderId="0" xfId="0" applyFont="1" applyBorder="1" applyAlignment="1" applyProtection="1">
      <alignment horizontal="center" vertical="top"/>
    </xf>
    <xf numFmtId="0" fontId="24" fillId="0" borderId="15" xfId="0" applyFont="1" applyBorder="1" applyAlignment="1" applyProtection="1">
      <alignment horizontal="center" vertical="top"/>
    </xf>
    <xf numFmtId="0" fontId="30" fillId="0" borderId="23" xfId="0" applyFont="1" applyBorder="1" applyAlignment="1" applyProtection="1">
      <alignment horizontal="left" vertical="top" wrapText="1" indent="1"/>
    </xf>
    <xf numFmtId="0" fontId="30" fillId="0" borderId="24" xfId="0" applyFont="1" applyBorder="1" applyAlignment="1" applyProtection="1">
      <alignment horizontal="left" vertical="top" wrapText="1" indent="1"/>
    </xf>
    <xf numFmtId="0" fontId="30" fillId="0" borderId="25" xfId="0" applyFont="1" applyBorder="1" applyAlignment="1" applyProtection="1">
      <alignment horizontal="left" vertical="top" wrapText="1" indent="1"/>
    </xf>
    <xf numFmtId="0" fontId="5" fillId="0" borderId="21" xfId="0" applyFont="1" applyBorder="1" applyAlignment="1" applyProtection="1">
      <alignment horizontal="left" vertical="center" wrapText="1" indent="1"/>
    </xf>
    <xf numFmtId="0" fontId="5" fillId="0" borderId="4"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10" fillId="0" borderId="2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7" xfId="0" applyFont="1" applyBorder="1" applyAlignment="1" applyProtection="1">
      <alignment horizontal="center" vertical="center"/>
    </xf>
    <xf numFmtId="164" fontId="14" fillId="0" borderId="6" xfId="0" applyNumberFormat="1" applyFont="1" applyBorder="1" applyAlignment="1" applyProtection="1">
      <alignment horizontal="center"/>
      <protection locked="0"/>
    </xf>
    <xf numFmtId="164" fontId="14" fillId="0" borderId="7"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protection locked="0"/>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69" xfId="0" applyFont="1" applyBorder="1" applyAlignment="1" applyProtection="1">
      <alignment horizontal="center" vertical="center"/>
    </xf>
    <xf numFmtId="44" fontId="14" fillId="0" borderId="32" xfId="0" applyNumberFormat="1" applyFont="1" applyBorder="1" applyAlignment="1" applyProtection="1">
      <alignment horizontal="center" vertical="center"/>
      <protection locked="0"/>
    </xf>
    <xf numFmtId="44" fontId="14" fillId="0" borderId="33" xfId="0" applyNumberFormat="1" applyFont="1" applyBorder="1" applyAlignment="1" applyProtection="1">
      <alignment horizontal="center" vertical="center"/>
      <protection locked="0"/>
    </xf>
    <xf numFmtId="44" fontId="14" fillId="0" borderId="34" xfId="0" applyNumberFormat="1" applyFont="1" applyBorder="1" applyAlignment="1" applyProtection="1">
      <alignment horizontal="center" vertical="center"/>
      <protection locked="0"/>
    </xf>
    <xf numFmtId="44" fontId="14" fillId="0" borderId="35" xfId="0" applyNumberFormat="1" applyFont="1" applyBorder="1" applyAlignment="1" applyProtection="1">
      <alignment horizontal="center" vertical="center"/>
      <protection locked="0"/>
    </xf>
    <xf numFmtId="44" fontId="14" fillId="0" borderId="36" xfId="0" applyNumberFormat="1" applyFont="1" applyBorder="1" applyAlignment="1" applyProtection="1">
      <alignment horizontal="center" vertical="center"/>
      <protection locked="0"/>
    </xf>
    <xf numFmtId="44" fontId="14" fillId="0" borderId="37" xfId="0" applyNumberFormat="1" applyFont="1" applyBorder="1" applyAlignment="1" applyProtection="1">
      <alignment horizontal="center" vertical="center"/>
      <protection locked="0"/>
    </xf>
    <xf numFmtId="0" fontId="32" fillId="0" borderId="26" xfId="0" applyFont="1" applyBorder="1" applyAlignment="1" applyProtection="1">
      <alignment horizontal="left" vertical="center" wrapText="1" indent="1"/>
    </xf>
    <xf numFmtId="0" fontId="32" fillId="0" borderId="2" xfId="0" applyFont="1" applyBorder="1" applyAlignment="1" applyProtection="1">
      <alignment horizontal="left" vertical="center" wrapText="1" indent="1"/>
    </xf>
    <xf numFmtId="0" fontId="32" fillId="0" borderId="14" xfId="0" applyFont="1" applyBorder="1" applyAlignment="1" applyProtection="1">
      <alignment horizontal="left" vertical="center" wrapText="1" indent="1"/>
    </xf>
    <xf numFmtId="0" fontId="21" fillId="0" borderId="41" xfId="0" applyFont="1" applyFill="1" applyBorder="1" applyAlignment="1" applyProtection="1">
      <alignment horizontal="right" vertical="center"/>
    </xf>
    <xf numFmtId="0" fontId="21" fillId="0" borderId="38" xfId="0" applyFont="1" applyFill="1" applyBorder="1" applyAlignment="1" applyProtection="1">
      <alignment horizontal="right" vertical="center"/>
    </xf>
    <xf numFmtId="0" fontId="21" fillId="0" borderId="40" xfId="0" applyFont="1" applyFill="1" applyBorder="1" applyAlignment="1" applyProtection="1">
      <alignment horizontal="right" vertical="center"/>
    </xf>
    <xf numFmtId="3" fontId="20" fillId="0" borderId="39" xfId="0" applyNumberFormat="1" applyFont="1" applyFill="1" applyBorder="1" applyAlignment="1" applyProtection="1">
      <alignment horizontal="left" vertical="center"/>
    </xf>
    <xf numFmtId="3" fontId="20" fillId="0" borderId="38" xfId="0" applyNumberFormat="1" applyFont="1" applyFill="1" applyBorder="1" applyAlignment="1" applyProtection="1">
      <alignment horizontal="left" vertical="center"/>
    </xf>
    <xf numFmtId="0" fontId="2" fillId="0" borderId="54" xfId="0" applyFont="1" applyBorder="1" applyAlignment="1" applyProtection="1">
      <alignment horizontal="left" vertical="center" wrapText="1"/>
    </xf>
    <xf numFmtId="0" fontId="2" fillId="0" borderId="55" xfId="0" applyFont="1" applyBorder="1" applyAlignment="1" applyProtection="1">
      <alignment horizontal="left" vertical="center" wrapText="1"/>
    </xf>
    <xf numFmtId="0" fontId="2" fillId="0" borderId="57" xfId="0" applyFont="1" applyBorder="1" applyAlignment="1" applyProtection="1">
      <alignment horizontal="left" vertical="center" wrapText="1"/>
    </xf>
    <xf numFmtId="0" fontId="17" fillId="0" borderId="56"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21" fillId="0" borderId="44" xfId="0" applyFont="1" applyFill="1" applyBorder="1" applyAlignment="1" applyProtection="1">
      <alignment horizontal="right" vertical="center"/>
    </xf>
    <xf numFmtId="0" fontId="2" fillId="0" borderId="2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5" fontId="14" fillId="0" borderId="61" xfId="0" applyNumberFormat="1" applyFont="1" applyBorder="1" applyAlignment="1" applyProtection="1">
      <alignment horizontal="center" vertical="center"/>
    </xf>
    <xf numFmtId="165" fontId="20" fillId="0" borderId="38" xfId="0" applyNumberFormat="1" applyFont="1" applyFill="1" applyBorder="1" applyAlignment="1" applyProtection="1">
      <alignment horizontal="center" vertical="center"/>
    </xf>
    <xf numFmtId="2" fontId="20" fillId="0" borderId="44" xfId="0" applyNumberFormat="1" applyFont="1" applyFill="1" applyBorder="1" applyAlignment="1" applyProtection="1">
      <alignment horizontal="left" vertical="center"/>
    </xf>
    <xf numFmtId="2" fontId="20" fillId="0" borderId="70" xfId="0" applyNumberFormat="1" applyFont="1" applyFill="1" applyBorder="1" applyAlignment="1" applyProtection="1">
      <alignment horizontal="left" vertical="center"/>
    </xf>
    <xf numFmtId="0" fontId="11" fillId="0" borderId="20"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15" xfId="0" applyFont="1" applyBorder="1" applyAlignment="1" applyProtection="1">
      <alignment horizontal="left" vertical="center" wrapText="1" indent="1"/>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8" fillId="0" borderId="10" xfId="0" applyFont="1" applyBorder="1" applyAlignment="1" applyProtection="1">
      <alignment horizontal="left" vertical="center" wrapText="1"/>
    </xf>
    <xf numFmtId="0" fontId="8" fillId="0" borderId="47"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9" xfId="0" applyFont="1" applyBorder="1" applyAlignment="1" applyProtection="1">
      <alignment horizontal="left" vertical="center"/>
    </xf>
    <xf numFmtId="0" fontId="1" fillId="0" borderId="0" xfId="0" applyFont="1" applyBorder="1" applyAlignment="1" applyProtection="1">
      <alignment horizontal="left"/>
    </xf>
    <xf numFmtId="0" fontId="11" fillId="0" borderId="67" xfId="0" applyFont="1" applyBorder="1" applyAlignment="1" applyProtection="1">
      <alignment horizontal="left" vertical="center"/>
    </xf>
    <xf numFmtId="0" fontId="11" fillId="0" borderId="36" xfId="0" applyFont="1" applyBorder="1" applyAlignment="1" applyProtection="1">
      <alignment horizontal="left" vertical="center"/>
    </xf>
    <xf numFmtId="0" fontId="2" fillId="0" borderId="2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3" fillId="0" borderId="0" xfId="0" applyFont="1" applyBorder="1" applyAlignment="1" applyProtection="1">
      <alignment horizontal="center" vertical="top" wrapText="1"/>
    </xf>
    <xf numFmtId="0" fontId="6" fillId="0" borderId="4"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11" fillId="0" borderId="23"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0" xfId="0" applyFont="1" applyBorder="1" applyAlignment="1" applyProtection="1">
      <alignment horizontal="left" vertical="top" wrapText="1" indent="1"/>
    </xf>
    <xf numFmtId="0" fontId="11" fillId="0" borderId="0" xfId="0" applyFont="1" applyBorder="1" applyAlignment="1" applyProtection="1">
      <alignment horizontal="left" vertical="top" wrapText="1" indent="1"/>
    </xf>
    <xf numFmtId="0" fontId="11" fillId="0" borderId="15" xfId="0" applyFont="1" applyBorder="1" applyAlignment="1" applyProtection="1">
      <alignment horizontal="left" vertical="top" wrapText="1" indent="1"/>
    </xf>
    <xf numFmtId="0" fontId="8" fillId="0" borderId="0"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0"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21" fillId="0" borderId="52" xfId="0" applyFont="1" applyFill="1" applyBorder="1" applyAlignment="1" applyProtection="1">
      <alignment horizontal="right" vertical="center"/>
    </xf>
    <xf numFmtId="0" fontId="21" fillId="0" borderId="39" xfId="0" applyFont="1" applyFill="1" applyBorder="1" applyAlignment="1" applyProtection="1">
      <alignment horizontal="right" vertical="center"/>
    </xf>
    <xf numFmtId="0" fontId="11" fillId="0" borderId="10"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46" xfId="0" applyFont="1" applyBorder="1" applyAlignment="1" applyProtection="1">
      <alignment horizontal="left" vertical="center"/>
    </xf>
    <xf numFmtId="0" fontId="11" fillId="0" borderId="9" xfId="0" applyFont="1" applyBorder="1" applyAlignment="1" applyProtection="1">
      <alignment horizontal="left" vertical="center"/>
    </xf>
    <xf numFmtId="0" fontId="15" fillId="0" borderId="7" xfId="0" applyFont="1" applyBorder="1" applyAlignment="1" applyProtection="1">
      <alignment horizontal="left"/>
      <protection locked="0"/>
    </xf>
    <xf numFmtId="0" fontId="22" fillId="0" borderId="0" xfId="0" applyFont="1" applyBorder="1" applyAlignment="1" applyProtection="1">
      <alignment horizontal="center" vertical="top" wrapText="1"/>
    </xf>
    <xf numFmtId="0" fontId="22" fillId="0" borderId="0" xfId="0" applyFont="1" applyBorder="1" applyAlignment="1" applyProtection="1">
      <alignment horizontal="center" vertical="top"/>
    </xf>
    <xf numFmtId="0" fontId="3" fillId="0" borderId="0" xfId="0" applyFont="1" applyBorder="1" applyAlignment="1" applyProtection="1">
      <alignment horizontal="center" vertical="top"/>
    </xf>
    <xf numFmtId="0" fontId="15" fillId="0" borderId="4" xfId="0" applyFont="1" applyBorder="1" applyAlignment="1" applyProtection="1">
      <alignment horizontal="left"/>
      <protection locked="0"/>
    </xf>
    <xf numFmtId="0" fontId="3" fillId="0" borderId="0" xfId="0" applyFont="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15" xfId="0" applyFont="1" applyFill="1" applyBorder="1" applyAlignment="1" applyProtection="1">
      <alignment horizontal="center" vertical="center"/>
    </xf>
    <xf numFmtId="1" fontId="14" fillId="0" borderId="74" xfId="0" applyNumberFormat="1" applyFont="1" applyBorder="1" applyAlignment="1" applyProtection="1">
      <alignment horizontal="center" vertical="center"/>
    </xf>
    <xf numFmtId="1" fontId="14" fillId="0" borderId="75" xfId="0" applyNumberFormat="1" applyFont="1" applyBorder="1" applyAlignment="1" applyProtection="1">
      <alignment horizontal="center" vertical="center"/>
    </xf>
    <xf numFmtId="0" fontId="33" fillId="0" borderId="17" xfId="0" applyFont="1" applyBorder="1" applyAlignment="1" applyProtection="1">
      <alignment horizontal="left" vertical="center" indent="1"/>
    </xf>
    <xf numFmtId="0" fontId="33" fillId="0" borderId="18" xfId="0" applyFont="1" applyBorder="1" applyAlignment="1" applyProtection="1">
      <alignment horizontal="left" vertical="center" indent="1"/>
    </xf>
    <xf numFmtId="0" fontId="33" fillId="0" borderId="19" xfId="0" applyFont="1" applyBorder="1" applyAlignment="1" applyProtection="1">
      <alignment horizontal="left" vertical="center" indent="1"/>
    </xf>
    <xf numFmtId="0" fontId="26" fillId="0" borderId="26" xfId="0" applyFont="1" applyBorder="1" applyAlignment="1" applyProtection="1">
      <alignment horizontal="left" vertical="top" wrapText="1" indent="1"/>
    </xf>
    <xf numFmtId="0" fontId="26" fillId="0" borderId="2" xfId="0" applyFont="1" applyBorder="1" applyAlignment="1" applyProtection="1">
      <alignment horizontal="left" vertical="top" wrapText="1" indent="1"/>
    </xf>
    <xf numFmtId="0" fontId="26" fillId="0" borderId="45" xfId="0" applyFont="1" applyBorder="1" applyAlignment="1" applyProtection="1">
      <alignment horizontal="left" vertical="top" wrapText="1" indent="1"/>
    </xf>
    <xf numFmtId="0" fontId="8" fillId="0" borderId="21" xfId="0" applyFont="1" applyBorder="1" applyAlignment="1" applyProtection="1">
      <alignment horizontal="left" vertical="top" wrapText="1" indent="1"/>
    </xf>
    <xf numFmtId="0" fontId="8" fillId="0" borderId="4" xfId="0" applyFont="1" applyBorder="1" applyAlignment="1" applyProtection="1">
      <alignment horizontal="left" vertical="top" wrapText="1" indent="1"/>
    </xf>
    <xf numFmtId="0" fontId="8" fillId="0" borderId="5" xfId="0" applyFont="1" applyBorder="1" applyAlignment="1" applyProtection="1">
      <alignment horizontal="left" vertical="top" wrapText="1" indent="1"/>
    </xf>
    <xf numFmtId="0" fontId="4" fillId="0" borderId="69" xfId="0" applyFont="1" applyBorder="1" applyAlignment="1" applyProtection="1">
      <alignment horizontal="center" vertical="center"/>
    </xf>
    <xf numFmtId="0" fontId="8" fillId="0" borderId="12" xfId="0" applyFont="1" applyBorder="1" applyAlignment="1" applyProtection="1">
      <alignment horizontal="left" vertical="center" wrapText="1" indent="1"/>
    </xf>
    <xf numFmtId="0" fontId="8" fillId="0" borderId="7" xfId="0" applyFont="1" applyBorder="1" applyAlignment="1" applyProtection="1">
      <alignment horizontal="left" vertical="center" wrapText="1" indent="1"/>
    </xf>
    <xf numFmtId="0" fontId="8" fillId="0" borderId="8" xfId="0" applyFont="1" applyBorder="1" applyAlignment="1" applyProtection="1">
      <alignment horizontal="left" vertical="center" wrapText="1" indent="1"/>
    </xf>
    <xf numFmtId="0" fontId="34" fillId="0" borderId="20" xfId="0" applyFont="1" applyBorder="1" applyAlignment="1" applyProtection="1">
      <alignment horizontal="left" vertical="top" wrapText="1" indent="1"/>
    </xf>
    <xf numFmtId="0" fontId="34" fillId="0" borderId="0" xfId="0" applyFont="1" applyBorder="1" applyAlignment="1" applyProtection="1">
      <alignment horizontal="left" vertical="top" wrapText="1" indent="1"/>
    </xf>
    <xf numFmtId="0" fontId="34" fillId="0" borderId="15" xfId="0" applyFont="1" applyBorder="1" applyAlignment="1" applyProtection="1">
      <alignment horizontal="left" vertical="top" wrapText="1" indent="1"/>
    </xf>
    <xf numFmtId="0" fontId="28" fillId="0" borderId="23" xfId="0" applyFont="1" applyBorder="1" applyAlignment="1" applyProtection="1">
      <alignment horizontal="left" vertical="top" wrapText="1" indent="1"/>
    </xf>
    <xf numFmtId="0" fontId="28" fillId="0" borderId="24" xfId="0" applyFont="1" applyBorder="1" applyAlignment="1" applyProtection="1">
      <alignment horizontal="left" vertical="top" wrapText="1" indent="1"/>
    </xf>
    <xf numFmtId="0" fontId="28" fillId="0" borderId="25" xfId="0" applyFont="1" applyBorder="1" applyAlignment="1" applyProtection="1">
      <alignment horizontal="left" vertical="top" wrapText="1" indent="1"/>
    </xf>
    <xf numFmtId="0" fontId="1" fillId="0" borderId="72" xfId="0" applyFont="1" applyBorder="1" applyAlignment="1" applyProtection="1">
      <alignment horizontal="center"/>
    </xf>
    <xf numFmtId="44" fontId="14" fillId="0" borderId="6" xfId="0" applyNumberFormat="1" applyFont="1" applyBorder="1" applyAlignment="1" applyProtection="1">
      <alignment horizontal="center" vertical="center"/>
    </xf>
    <xf numFmtId="44" fontId="14" fillId="0" borderId="7" xfId="0" applyNumberFormat="1" applyFont="1" applyBorder="1" applyAlignment="1" applyProtection="1">
      <alignment horizontal="center" vertical="center"/>
    </xf>
    <xf numFmtId="44" fontId="14" fillId="0" borderId="8" xfId="0" applyNumberFormat="1" applyFont="1" applyBorder="1" applyAlignment="1" applyProtection="1">
      <alignment horizontal="center" vertical="center"/>
    </xf>
    <xf numFmtId="0" fontId="6" fillId="0" borderId="78"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43" xfId="0" applyFont="1" applyBorder="1" applyAlignment="1" applyProtection="1">
      <alignment horizontal="left"/>
      <protection locked="0"/>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191837</xdr:colOff>
      <xdr:row>115</xdr:row>
      <xdr:rowOff>209049</xdr:rowOff>
    </xdr:from>
    <xdr:to>
      <xdr:col>31</xdr:col>
      <xdr:colOff>159753</xdr:colOff>
      <xdr:row>115</xdr:row>
      <xdr:rowOff>209049</xdr:rowOff>
    </xdr:to>
    <xdr:sp macro="" textlink="">
      <xdr:nvSpPr>
        <xdr:cNvPr id="25" name="TextBox 24"/>
        <xdr:cNvSpPr txBox="1"/>
      </xdr:nvSpPr>
      <xdr:spPr>
        <a:xfrm>
          <a:off x="6909469" y="50897088"/>
          <a:ext cx="631457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a:t>
          </a:r>
          <a:r>
            <a:rPr lang="en-US" sz="1100" baseline="0">
              <a:solidFill>
                <a:schemeClr val="accent2">
                  <a:lumMod val="60000"/>
                  <a:lumOff val="40000"/>
                </a:schemeClr>
              </a:solidFill>
            </a:rPr>
            <a:t>E</a:t>
          </a:r>
          <a:r>
            <a:rPr lang="en-US" sz="1100">
              <a:solidFill>
                <a:schemeClr val="accent2">
                  <a:lumMod val="60000"/>
                  <a:lumOff val="40000"/>
                </a:schemeClr>
              </a:solidFill>
            </a:rPr>
            <a:t>nter note</a:t>
          </a:r>
          <a:r>
            <a:rPr lang="en-US" sz="1100" baseline="0">
              <a:solidFill>
                <a:schemeClr val="accent2">
                  <a:lumMod val="60000"/>
                  <a:lumOff val="40000"/>
                </a:schemeClr>
              </a:solidFill>
            </a:rPr>
            <a:t> if needed.</a:t>
          </a:r>
          <a:r>
            <a:rPr lang="en-US" sz="1100"/>
            <a:t/>
          </a:r>
          <a:br>
            <a:rPr lang="en-US" sz="1100"/>
          </a:br>
          <a:endParaRPr lang="en-US" sz="1100"/>
        </a:p>
      </xdr:txBody>
    </xdr:sp>
    <xdr:clientData fPrintsWithSheet="0"/>
  </xdr:twoCellAnchor>
  <xdr:twoCellAnchor>
    <xdr:from>
      <xdr:col>27</xdr:col>
      <xdr:colOff>63500</xdr:colOff>
      <xdr:row>27</xdr:row>
      <xdr:rowOff>47465</xdr:rowOff>
    </xdr:from>
    <xdr:to>
      <xdr:col>30</xdr:col>
      <xdr:colOff>361950</xdr:colOff>
      <xdr:row>27</xdr:row>
      <xdr:rowOff>255344</xdr:rowOff>
    </xdr:to>
    <xdr:sp macro="" textlink="">
      <xdr:nvSpPr>
        <xdr:cNvPr id="27" name="TextBox 26"/>
        <xdr:cNvSpPr txBox="1"/>
      </xdr:nvSpPr>
      <xdr:spPr>
        <a:xfrm>
          <a:off x="6836276" y="5917873"/>
          <a:ext cx="1752266"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27</xdr:col>
      <xdr:colOff>63500</xdr:colOff>
      <xdr:row>42</xdr:row>
      <xdr:rowOff>82550</xdr:rowOff>
    </xdr:from>
    <xdr:to>
      <xdr:col>30</xdr:col>
      <xdr:colOff>146050</xdr:colOff>
      <xdr:row>43</xdr:row>
      <xdr:rowOff>88900</xdr:rowOff>
    </xdr:to>
    <xdr:sp macro="" textlink="">
      <xdr:nvSpPr>
        <xdr:cNvPr id="28" name="TextBox 27"/>
        <xdr:cNvSpPr txBox="1"/>
      </xdr:nvSpPr>
      <xdr:spPr>
        <a:xfrm>
          <a:off x="6813550" y="10896600"/>
          <a:ext cx="15303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a:t>
          </a:r>
          <a:r>
            <a:rPr lang="en-US" sz="1100">
              <a:solidFill>
                <a:schemeClr val="accent2">
                  <a:lumMod val="60000"/>
                  <a:lumOff val="40000"/>
                </a:schemeClr>
              </a:solidFill>
            </a:rPr>
            <a:t>in </a:t>
          </a:r>
          <a:r>
            <a:rPr lang="en-US" sz="1100"/>
            <a:t/>
          </a:r>
          <a:br>
            <a:rPr lang="en-US" sz="1100"/>
          </a:br>
          <a:endParaRPr lang="en-US" sz="1100"/>
        </a:p>
      </xdr:txBody>
    </xdr:sp>
    <xdr:clientData fPrintsWithSheet="0"/>
  </xdr:twoCellAnchor>
  <xdr:twoCellAnchor>
    <xdr:from>
      <xdr:col>27</xdr:col>
      <xdr:colOff>63500</xdr:colOff>
      <xdr:row>61</xdr:row>
      <xdr:rowOff>152400</xdr:rowOff>
    </xdr:from>
    <xdr:to>
      <xdr:col>30</xdr:col>
      <xdr:colOff>558800</xdr:colOff>
      <xdr:row>62</xdr:row>
      <xdr:rowOff>165100</xdr:rowOff>
    </xdr:to>
    <xdr:sp macro="" textlink="">
      <xdr:nvSpPr>
        <xdr:cNvPr id="29" name="TextBox 28"/>
        <xdr:cNvSpPr txBox="1"/>
      </xdr:nvSpPr>
      <xdr:spPr>
        <a:xfrm>
          <a:off x="6813550" y="14808200"/>
          <a:ext cx="1943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a:t>
          </a:r>
          <a:r>
            <a:rPr lang="en-US" sz="1100"/>
            <a:t/>
          </a:r>
          <a:br>
            <a:rPr lang="en-US" sz="1100"/>
          </a:br>
          <a:endParaRPr lang="en-US" sz="1100"/>
        </a:p>
      </xdr:txBody>
    </xdr:sp>
    <xdr:clientData fPrintsWithSheet="0"/>
  </xdr:twoCellAnchor>
  <xdr:twoCellAnchor>
    <xdr:from>
      <xdr:col>27</xdr:col>
      <xdr:colOff>63500</xdr:colOff>
      <xdr:row>80</xdr:row>
      <xdr:rowOff>260350</xdr:rowOff>
    </xdr:from>
    <xdr:to>
      <xdr:col>30</xdr:col>
      <xdr:colOff>260350</xdr:colOff>
      <xdr:row>85</xdr:row>
      <xdr:rowOff>19050</xdr:rowOff>
    </xdr:to>
    <xdr:sp macro="" textlink="">
      <xdr:nvSpPr>
        <xdr:cNvPr id="30" name="TextBox 29"/>
        <xdr:cNvSpPr txBox="1"/>
      </xdr:nvSpPr>
      <xdr:spPr>
        <a:xfrm>
          <a:off x="6813550" y="20085050"/>
          <a:ext cx="164465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 for tasks</a:t>
          </a:r>
          <a:endParaRPr lang="en-US" sz="1100"/>
        </a:p>
      </xdr:txBody>
    </xdr:sp>
    <xdr:clientData fPrintsWithSheet="0"/>
  </xdr:twoCellAnchor>
  <xdr:twoCellAnchor>
    <xdr:from>
      <xdr:col>27</xdr:col>
      <xdr:colOff>69850</xdr:colOff>
      <xdr:row>6</xdr:row>
      <xdr:rowOff>29085</xdr:rowOff>
    </xdr:from>
    <xdr:to>
      <xdr:col>30</xdr:col>
      <xdr:colOff>368300</xdr:colOff>
      <xdr:row>6</xdr:row>
      <xdr:rowOff>238635</xdr:rowOff>
    </xdr:to>
    <xdr:sp macro="" textlink="">
      <xdr:nvSpPr>
        <xdr:cNvPr id="38" name="TextBox 37"/>
        <xdr:cNvSpPr txBox="1"/>
      </xdr:nvSpPr>
      <xdr:spPr>
        <a:xfrm>
          <a:off x="6842626" y="851243"/>
          <a:ext cx="175226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Client Information</a:t>
          </a:r>
          <a:r>
            <a:rPr lang="en-US" sz="1100"/>
            <a:t/>
          </a:r>
          <a:br>
            <a:rPr lang="en-US" sz="1100"/>
          </a:br>
          <a:endParaRPr lang="en-US" sz="1100"/>
        </a:p>
      </xdr:txBody>
    </xdr:sp>
    <xdr:clientData fPrintsWithSheet="0"/>
  </xdr:twoCellAnchor>
  <xdr:twoCellAnchor>
    <xdr:from>
      <xdr:col>27</xdr:col>
      <xdr:colOff>63500</xdr:colOff>
      <xdr:row>10</xdr:row>
      <xdr:rowOff>35438</xdr:rowOff>
    </xdr:from>
    <xdr:to>
      <xdr:col>32</xdr:col>
      <xdr:colOff>6350</xdr:colOff>
      <xdr:row>10</xdr:row>
      <xdr:rowOff>244988</xdr:rowOff>
    </xdr:to>
    <xdr:sp macro="" textlink="">
      <xdr:nvSpPr>
        <xdr:cNvPr id="39" name="TextBox 38"/>
        <xdr:cNvSpPr txBox="1"/>
      </xdr:nvSpPr>
      <xdr:spPr>
        <a:xfrm>
          <a:off x="6836276" y="1955477"/>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AR Information (if applicable)</a:t>
          </a:r>
          <a:r>
            <a:rPr lang="en-US" sz="1100"/>
            <a:t/>
          </a:r>
          <a:br>
            <a:rPr lang="en-US" sz="1100"/>
          </a:br>
          <a:endParaRPr lang="en-US" sz="1100"/>
        </a:p>
      </xdr:txBody>
    </xdr:sp>
    <xdr:clientData fPrintsWithSheet="0"/>
  </xdr:twoCellAnchor>
  <xdr:twoCellAnchor>
    <xdr:from>
      <xdr:col>27</xdr:col>
      <xdr:colOff>63500</xdr:colOff>
      <xdr:row>14</xdr:row>
      <xdr:rowOff>78192</xdr:rowOff>
    </xdr:from>
    <xdr:to>
      <xdr:col>32</xdr:col>
      <xdr:colOff>6350</xdr:colOff>
      <xdr:row>14</xdr:row>
      <xdr:rowOff>286071</xdr:rowOff>
    </xdr:to>
    <xdr:sp macro="" textlink="">
      <xdr:nvSpPr>
        <xdr:cNvPr id="40" name="TextBox 39"/>
        <xdr:cNvSpPr txBox="1"/>
      </xdr:nvSpPr>
      <xdr:spPr>
        <a:xfrm>
          <a:off x="6814344" y="3531005"/>
          <a:ext cx="2597944"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Case Mgr Information</a:t>
          </a:r>
          <a:r>
            <a:rPr lang="en-US" sz="1100"/>
            <a:t/>
          </a:r>
          <a:br>
            <a:rPr lang="en-US" sz="1100"/>
          </a:br>
          <a:endParaRPr lang="en-US" sz="1100"/>
        </a:p>
      </xdr:txBody>
    </xdr:sp>
    <xdr:clientData fPrintsWithSheet="0"/>
  </xdr:twoCellAnchor>
  <xdr:twoCellAnchor>
    <xdr:from>
      <xdr:col>27</xdr:col>
      <xdr:colOff>63500</xdr:colOff>
      <xdr:row>17</xdr:row>
      <xdr:rowOff>23396</xdr:rowOff>
    </xdr:from>
    <xdr:to>
      <xdr:col>32</xdr:col>
      <xdr:colOff>6350</xdr:colOff>
      <xdr:row>17</xdr:row>
      <xdr:rowOff>232946</xdr:rowOff>
    </xdr:to>
    <xdr:sp macro="" textlink="">
      <xdr:nvSpPr>
        <xdr:cNvPr id="41" name="TextBox 40"/>
        <xdr:cNvSpPr txBox="1"/>
      </xdr:nvSpPr>
      <xdr:spPr>
        <a:xfrm>
          <a:off x="6836276" y="3978778"/>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FMS Agency</a:t>
          </a:r>
          <a:r>
            <a:rPr lang="en-US" sz="1100"/>
            <a:t/>
          </a:r>
          <a:br>
            <a:rPr lang="en-US" sz="1100"/>
          </a:br>
          <a:endParaRPr lang="en-US" sz="1100"/>
        </a:p>
      </xdr:txBody>
    </xdr:sp>
    <xdr:clientData fPrintsWithSheet="0"/>
  </xdr:twoCellAnchor>
  <xdr:twoCellAnchor>
    <xdr:from>
      <xdr:col>28</xdr:col>
      <xdr:colOff>38100</xdr:colOff>
      <xdr:row>42</xdr:row>
      <xdr:rowOff>260350</xdr:rowOff>
    </xdr:from>
    <xdr:to>
      <xdr:col>30</xdr:col>
      <xdr:colOff>412750</xdr:colOff>
      <xdr:row>43</xdr:row>
      <xdr:rowOff>203200</xdr:rowOff>
    </xdr:to>
    <xdr:sp macro="" textlink="">
      <xdr:nvSpPr>
        <xdr:cNvPr id="42" name="TextBox 41"/>
        <xdr:cNvSpPr txBox="1"/>
      </xdr:nvSpPr>
      <xdr:spPr>
        <a:xfrm>
          <a:off x="7016750" y="11074400"/>
          <a:ext cx="1593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28</xdr:col>
      <xdr:colOff>38100</xdr:colOff>
      <xdr:row>62</xdr:row>
      <xdr:rowOff>44450</xdr:rowOff>
    </xdr:from>
    <xdr:to>
      <xdr:col>30</xdr:col>
      <xdr:colOff>412750</xdr:colOff>
      <xdr:row>62</xdr:row>
      <xdr:rowOff>254000</xdr:rowOff>
    </xdr:to>
    <xdr:sp macro="" textlink="">
      <xdr:nvSpPr>
        <xdr:cNvPr id="43" name="TextBox 42"/>
        <xdr:cNvSpPr txBox="1"/>
      </xdr:nvSpPr>
      <xdr:spPr>
        <a:xfrm>
          <a:off x="7016750" y="14966950"/>
          <a:ext cx="1593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28</xdr:col>
      <xdr:colOff>31750</xdr:colOff>
      <xdr:row>81</xdr:row>
      <xdr:rowOff>171450</xdr:rowOff>
    </xdr:from>
    <xdr:to>
      <xdr:col>30</xdr:col>
      <xdr:colOff>406400</xdr:colOff>
      <xdr:row>85</xdr:row>
      <xdr:rowOff>114300</xdr:rowOff>
    </xdr:to>
    <xdr:sp macro="" textlink="">
      <xdr:nvSpPr>
        <xdr:cNvPr id="44" name="TextBox 43"/>
        <xdr:cNvSpPr txBox="1"/>
      </xdr:nvSpPr>
      <xdr:spPr>
        <a:xfrm>
          <a:off x="6959600" y="20161250"/>
          <a:ext cx="1593850"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in 5 minute increments</a:t>
          </a:r>
          <a:r>
            <a:rPr lang="en-US" sz="1100"/>
            <a:t/>
          </a:r>
          <a:br>
            <a:rPr lang="en-US" sz="1100"/>
          </a:br>
          <a:endParaRPr lang="en-US" sz="1100"/>
        </a:p>
      </xdr:txBody>
    </xdr:sp>
    <xdr:clientData fPrintsWithSheet="0"/>
  </xdr:twoCellAnchor>
  <xdr:twoCellAnchor>
    <xdr:from>
      <xdr:col>27</xdr:col>
      <xdr:colOff>61828</xdr:colOff>
      <xdr:row>106</xdr:row>
      <xdr:rowOff>171450</xdr:rowOff>
    </xdr:from>
    <xdr:to>
      <xdr:col>30</xdr:col>
      <xdr:colOff>582528</xdr:colOff>
      <xdr:row>106</xdr:row>
      <xdr:rowOff>381000</xdr:rowOff>
    </xdr:to>
    <xdr:sp macro="" textlink="">
      <xdr:nvSpPr>
        <xdr:cNvPr id="46" name="TextBox 45"/>
        <xdr:cNvSpPr txBox="1"/>
      </xdr:nvSpPr>
      <xdr:spPr>
        <a:xfrm>
          <a:off x="6834604" y="45680897"/>
          <a:ext cx="197451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sym typeface="Wingdings"/>
            </a:rPr>
            <a:t> One line for each attendant</a:t>
          </a:r>
          <a:r>
            <a:rPr lang="en-US" sz="1100"/>
            <a:t/>
          </a:r>
          <a:br>
            <a:rPr lang="en-US" sz="1100"/>
          </a:br>
          <a:endParaRPr lang="en-US" sz="1100"/>
        </a:p>
      </xdr:txBody>
    </xdr:sp>
    <xdr:clientData fPrintsWithSheet="0"/>
  </xdr:twoCellAnchor>
  <xdr:twoCellAnchor>
    <xdr:from>
      <xdr:col>27</xdr:col>
      <xdr:colOff>171450</xdr:colOff>
      <xdr:row>115</xdr:row>
      <xdr:rowOff>755650</xdr:rowOff>
    </xdr:from>
    <xdr:to>
      <xdr:col>30</xdr:col>
      <xdr:colOff>336550</xdr:colOff>
      <xdr:row>115</xdr:row>
      <xdr:rowOff>965200</xdr:rowOff>
    </xdr:to>
    <xdr:sp macro="" textlink="">
      <xdr:nvSpPr>
        <xdr:cNvPr id="49" name="TextBox 48"/>
        <xdr:cNvSpPr txBox="1"/>
      </xdr:nvSpPr>
      <xdr:spPr>
        <a:xfrm>
          <a:off x="6921500" y="49314100"/>
          <a:ext cx="161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Alt-Enter for line break.</a:t>
          </a:r>
        </a:p>
        <a:p>
          <a:r>
            <a:rPr lang="en-US" sz="1100"/>
            <a:t/>
          </a:r>
          <a:br>
            <a:rPr lang="en-US" sz="1100"/>
          </a:br>
          <a:endParaRPr lang="en-US" sz="1100"/>
        </a:p>
      </xdr:txBody>
    </xdr:sp>
    <xdr:clientData fPrintsWithSheet="0"/>
  </xdr:twoCellAnchor>
  <xdr:twoCellAnchor>
    <xdr:from>
      <xdr:col>27</xdr:col>
      <xdr:colOff>190167</xdr:colOff>
      <xdr:row>2</xdr:row>
      <xdr:rowOff>26402</xdr:rowOff>
    </xdr:from>
    <xdr:to>
      <xdr:col>35</xdr:col>
      <xdr:colOff>225927</xdr:colOff>
      <xdr:row>3</xdr:row>
      <xdr:rowOff>203200</xdr:rowOff>
    </xdr:to>
    <xdr:sp macro="" textlink="">
      <xdr:nvSpPr>
        <xdr:cNvPr id="50" name="TextBox 49"/>
        <xdr:cNvSpPr txBox="1"/>
      </xdr:nvSpPr>
      <xdr:spPr>
        <a:xfrm>
          <a:off x="6965617" y="483602"/>
          <a:ext cx="4531560"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Use tab, arrow keys </a:t>
          </a:r>
          <a:r>
            <a:rPr lang="en-US" sz="1100" baseline="0">
              <a:solidFill>
                <a:schemeClr val="accent2">
                  <a:lumMod val="60000"/>
                  <a:lumOff val="40000"/>
                </a:schemeClr>
              </a:solidFill>
              <a:sym typeface="Wingdings"/>
            </a:rPr>
            <a:t> , or mouse to navigate through document.</a:t>
          </a:r>
          <a:r>
            <a:rPr lang="en-US" sz="1100"/>
            <a:t/>
          </a:r>
          <a:br>
            <a:rPr lang="en-US" sz="1100"/>
          </a:br>
          <a:endParaRPr 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95250</xdr:colOff>
          <xdr:row>17</xdr:row>
          <xdr:rowOff>57150</xdr:rowOff>
        </xdr:from>
        <xdr:to>
          <xdr:col>8</xdr:col>
          <xdr:colOff>28575</xdr:colOff>
          <xdr:row>17</xdr:row>
          <xdr:rowOff>276225</xdr:rowOff>
        </xdr:to>
        <xdr:sp macro="" textlink="">
          <xdr:nvSpPr>
            <xdr:cNvPr id="1025" name="Check Box 1" descr="Acess"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57150</xdr:rowOff>
        </xdr:from>
        <xdr:to>
          <xdr:col>12</xdr:col>
          <xdr:colOff>9525</xdr:colOff>
          <xdr:row>17</xdr:row>
          <xdr:rowOff>276225</xdr:rowOff>
        </xdr:to>
        <xdr:sp macro="" textlink="">
          <xdr:nvSpPr>
            <xdr:cNvPr id="1026" name="Check Box 2" descr="Morning Star"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17</xdr:row>
          <xdr:rowOff>57150</xdr:rowOff>
        </xdr:from>
        <xdr:to>
          <xdr:col>17</xdr:col>
          <xdr:colOff>9525</xdr:colOff>
          <xdr:row>17</xdr:row>
          <xdr:rowOff>276225</xdr:rowOff>
        </xdr:to>
        <xdr:sp macro="" textlink="">
          <xdr:nvSpPr>
            <xdr:cNvPr id="1027" name="Check Box 3" descr="PPL"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28575</xdr:rowOff>
        </xdr:from>
        <xdr:to>
          <xdr:col>2</xdr:col>
          <xdr:colOff>19050</xdr:colOff>
          <xdr:row>21</xdr:row>
          <xdr:rowOff>0</xdr:rowOff>
        </xdr:to>
        <xdr:sp macro="" textlink="">
          <xdr:nvSpPr>
            <xdr:cNvPr id="1028" name="Check Box 4" descr="Acess"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266700</xdr:rowOff>
        </xdr:from>
        <xdr:to>
          <xdr:col>2</xdr:col>
          <xdr:colOff>9525</xdr:colOff>
          <xdr:row>21</xdr:row>
          <xdr:rowOff>219075</xdr:rowOff>
        </xdr:to>
        <xdr:sp macro="" textlink="">
          <xdr:nvSpPr>
            <xdr:cNvPr id="1029" name="Check Box 5" descr="Acess"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71440</xdr:colOff>
      <xdr:row>20</xdr:row>
      <xdr:rowOff>35718</xdr:rowOff>
    </xdr:from>
    <xdr:to>
      <xdr:col>32</xdr:col>
      <xdr:colOff>14290</xdr:colOff>
      <xdr:row>20</xdr:row>
      <xdr:rowOff>245268</xdr:rowOff>
    </xdr:to>
    <xdr:sp macro="" textlink="">
      <xdr:nvSpPr>
        <xdr:cNvPr id="22" name="TextBox 21"/>
        <xdr:cNvSpPr txBox="1"/>
      </xdr:nvSpPr>
      <xdr:spPr>
        <a:xfrm>
          <a:off x="6822284" y="5155406"/>
          <a:ext cx="259794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reason for update</a:t>
          </a:r>
          <a:r>
            <a:rPr lang="en-US" sz="1100"/>
            <a:t/>
          </a:r>
          <a:br>
            <a:rPr lang="en-US" sz="1100"/>
          </a:br>
          <a:endParaRPr lang="en-US" sz="1100"/>
        </a:p>
      </xdr:txBody>
    </xdr:sp>
    <xdr:clientData fPrintsWithSheet="0"/>
  </xdr:twoCellAnchor>
  <xdr:twoCellAnchor>
    <xdr:from>
      <xdr:col>21</xdr:col>
      <xdr:colOff>0</xdr:colOff>
      <xdr:row>99</xdr:row>
      <xdr:rowOff>184543</xdr:rowOff>
    </xdr:from>
    <xdr:to>
      <xdr:col>31</xdr:col>
      <xdr:colOff>595313</xdr:colOff>
      <xdr:row>100</xdr:row>
      <xdr:rowOff>172156</xdr:rowOff>
    </xdr:to>
    <xdr:sp macro="" textlink="">
      <xdr:nvSpPr>
        <xdr:cNvPr id="23" name="TextBox 22"/>
        <xdr:cNvSpPr txBox="1"/>
      </xdr:nvSpPr>
      <xdr:spPr>
        <a:xfrm>
          <a:off x="6911578" y="26229465"/>
          <a:ext cx="2416969"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sym typeface="Wingdings"/>
            </a:rPr>
            <a:t> If applicable, 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r>
            <a:rPr lang="en-US" sz="1100"/>
            <a:t/>
          </a:r>
          <a:br>
            <a:rPr lang="en-US" sz="1100"/>
          </a:br>
          <a:endParaRPr lang="en-US" sz="1100"/>
        </a:p>
      </xdr:txBody>
    </xdr:sp>
    <xdr:clientData fPrintsWithSheet="0"/>
  </xdr:twoCellAnchor>
  <xdr:twoCellAnchor>
    <xdr:from>
      <xdr:col>20</xdr:col>
      <xdr:colOff>220264</xdr:colOff>
      <xdr:row>103</xdr:row>
      <xdr:rowOff>261938</xdr:rowOff>
    </xdr:from>
    <xdr:to>
      <xdr:col>32</xdr:col>
      <xdr:colOff>273843</xdr:colOff>
      <xdr:row>105</xdr:row>
      <xdr:rowOff>232172</xdr:rowOff>
    </xdr:to>
    <xdr:sp macro="" textlink="">
      <xdr:nvSpPr>
        <xdr:cNvPr id="24" name="TextBox 23"/>
        <xdr:cNvSpPr txBox="1"/>
      </xdr:nvSpPr>
      <xdr:spPr>
        <a:xfrm>
          <a:off x="6911577" y="27354610"/>
          <a:ext cx="2702719" cy="1035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monthly allocation for Homemaker,</a:t>
          </a:r>
        </a:p>
        <a:p>
          <a:r>
            <a:rPr lang="en-US" sz="1100">
              <a:solidFill>
                <a:schemeClr val="accent2">
                  <a:lumMod val="60000"/>
                  <a:lumOff val="40000"/>
                </a:schemeClr>
              </a:solidFill>
            </a:rPr>
            <a:t>Personal</a:t>
          </a:r>
          <a:r>
            <a:rPr lang="en-US" sz="1100" baseline="0">
              <a:solidFill>
                <a:schemeClr val="accent2">
                  <a:lumMod val="60000"/>
                  <a:lumOff val="40000"/>
                </a:schemeClr>
              </a:solidFill>
            </a:rPr>
            <a:t> Care and Enhanced Homemaker</a:t>
          </a:r>
        </a:p>
        <a:p>
          <a:r>
            <a:rPr lang="en-US" sz="1100" baseline="0">
              <a:solidFill>
                <a:schemeClr val="accent2">
                  <a:lumMod val="60000"/>
                  <a:lumOff val="40000"/>
                </a:schemeClr>
              </a:solidFill>
            </a:rPr>
            <a:t>services combined.</a:t>
          </a:r>
          <a:r>
            <a:rPr lang="en-US" sz="1100"/>
            <a:t/>
          </a:r>
          <a:br>
            <a:rPr lang="en-US" sz="1100"/>
          </a:br>
          <a:endParaRPr lang="en-US" sz="1100"/>
        </a:p>
      </xdr:txBody>
    </xdr:sp>
    <xdr:clientData fPrintsWithSheet="0"/>
  </xdr:twoCellAnchor>
  <xdr:twoCellAnchor>
    <xdr:from>
      <xdr:col>21</xdr:col>
      <xdr:colOff>0</xdr:colOff>
      <xdr:row>47</xdr:row>
      <xdr:rowOff>95251</xdr:rowOff>
    </xdr:from>
    <xdr:to>
      <xdr:col>33</xdr:col>
      <xdr:colOff>541734</xdr:colOff>
      <xdr:row>49</xdr:row>
      <xdr:rowOff>53578</xdr:rowOff>
    </xdr:to>
    <xdr:sp macro="" textlink="">
      <xdr:nvSpPr>
        <xdr:cNvPr id="26" name="TextBox 25"/>
        <xdr:cNvSpPr txBox="1"/>
      </xdr:nvSpPr>
      <xdr:spPr>
        <a:xfrm>
          <a:off x="6911578" y="12424173"/>
          <a:ext cx="3577828"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Note:  Weekly total minutes rouned up to to nearest 1/4 hour </a:t>
          </a:r>
          <a:r>
            <a:rPr lang="en-US" sz="1100"/>
            <a:t/>
          </a:r>
          <a:br>
            <a:rPr lang="en-US" sz="1100"/>
          </a:br>
          <a:endParaRPr lang="en-US" sz="1100"/>
        </a:p>
      </xdr:txBody>
    </xdr:sp>
    <xdr:clientData fPrintsWithSheet="0"/>
  </xdr:twoCellAnchor>
  <xdr:twoCellAnchor>
    <xdr:from>
      <xdr:col>27</xdr:col>
      <xdr:colOff>101206</xdr:colOff>
      <xdr:row>70</xdr:row>
      <xdr:rowOff>95251</xdr:rowOff>
    </xdr:from>
    <xdr:to>
      <xdr:col>33</xdr:col>
      <xdr:colOff>547691</xdr:colOff>
      <xdr:row>72</xdr:row>
      <xdr:rowOff>23814</xdr:rowOff>
    </xdr:to>
    <xdr:sp macro="" textlink="">
      <xdr:nvSpPr>
        <xdr:cNvPr id="33" name="TextBox 32"/>
        <xdr:cNvSpPr txBox="1"/>
      </xdr:nvSpPr>
      <xdr:spPr>
        <a:xfrm>
          <a:off x="6852050" y="17436704"/>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101206</xdr:colOff>
      <xdr:row>91</xdr:row>
      <xdr:rowOff>95251</xdr:rowOff>
    </xdr:from>
    <xdr:to>
      <xdr:col>33</xdr:col>
      <xdr:colOff>547691</xdr:colOff>
      <xdr:row>93</xdr:row>
      <xdr:rowOff>11908</xdr:rowOff>
    </xdr:to>
    <xdr:sp macro="" textlink="">
      <xdr:nvSpPr>
        <xdr:cNvPr id="34" name="TextBox 33"/>
        <xdr:cNvSpPr txBox="1"/>
      </xdr:nvSpPr>
      <xdr:spPr>
        <a:xfrm>
          <a:off x="6852050" y="22949298"/>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107156</xdr:colOff>
      <xdr:row>93</xdr:row>
      <xdr:rowOff>77390</xdr:rowOff>
    </xdr:from>
    <xdr:to>
      <xdr:col>33</xdr:col>
      <xdr:colOff>547688</xdr:colOff>
      <xdr:row>94</xdr:row>
      <xdr:rowOff>250031</xdr:rowOff>
    </xdr:to>
    <xdr:sp macro="" textlink="">
      <xdr:nvSpPr>
        <xdr:cNvPr id="35" name="TextBox 34"/>
        <xdr:cNvSpPr txBox="1"/>
      </xdr:nvSpPr>
      <xdr:spPr>
        <a:xfrm>
          <a:off x="6798469" y="23306484"/>
          <a:ext cx="3702844" cy="267891"/>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Daily Minutes not rounded up to nearest 1/4 hour</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95</xdr:row>
      <xdr:rowOff>47622</xdr:rowOff>
    </xdr:from>
    <xdr:to>
      <xdr:col>33</xdr:col>
      <xdr:colOff>553640</xdr:colOff>
      <xdr:row>96</xdr:row>
      <xdr:rowOff>863202</xdr:rowOff>
    </xdr:to>
    <xdr:sp macro="" textlink="">
      <xdr:nvSpPr>
        <xdr:cNvPr id="31" name="TextBox 30"/>
        <xdr:cNvSpPr txBox="1"/>
      </xdr:nvSpPr>
      <xdr:spPr>
        <a:xfrm>
          <a:off x="6911578" y="23669622"/>
          <a:ext cx="3589734" cy="1083471"/>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Weekly Minutes and Hours derived from weekly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Homemaker, Enhanced Homemaker, Personal Care and Health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Maintenance minutes that were rounded upward to nearest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1/4 hour.</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52</xdr:row>
      <xdr:rowOff>59530</xdr:rowOff>
    </xdr:from>
    <xdr:to>
      <xdr:col>33</xdr:col>
      <xdr:colOff>541734</xdr:colOff>
      <xdr:row>54</xdr:row>
      <xdr:rowOff>17858</xdr:rowOff>
    </xdr:to>
    <xdr:sp macro="" textlink="">
      <xdr:nvSpPr>
        <xdr:cNvPr id="32" name="TextBox 31"/>
        <xdr:cNvSpPr txBox="1"/>
      </xdr:nvSpPr>
      <xdr:spPr>
        <a:xfrm>
          <a:off x="6911578" y="13477874"/>
          <a:ext cx="3577828" cy="321468"/>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120</xdr:row>
      <xdr:rowOff>0</xdr:rowOff>
    </xdr:from>
    <xdr:to>
      <xdr:col>33</xdr:col>
      <xdr:colOff>166687</xdr:colOff>
      <xdr:row>120</xdr:row>
      <xdr:rowOff>357187</xdr:rowOff>
    </xdr:to>
    <xdr:sp macro="" textlink="">
      <xdr:nvSpPr>
        <xdr:cNvPr id="36" name="TextBox 35"/>
        <xdr:cNvSpPr txBox="1"/>
      </xdr:nvSpPr>
      <xdr:spPr>
        <a:xfrm>
          <a:off x="6911578" y="34313813"/>
          <a:ext cx="3202781" cy="357187"/>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sym typeface="Wingding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Enter monthly allocation for Health Maintenance.</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122</xdr:row>
      <xdr:rowOff>0</xdr:rowOff>
    </xdr:from>
    <xdr:to>
      <xdr:col>30</xdr:col>
      <xdr:colOff>582528</xdr:colOff>
      <xdr:row>122</xdr:row>
      <xdr:rowOff>209550</xdr:rowOff>
    </xdr:to>
    <xdr:sp macro="" textlink="">
      <xdr:nvSpPr>
        <xdr:cNvPr id="37" name="TextBox 36"/>
        <xdr:cNvSpPr txBox="1"/>
      </xdr:nvSpPr>
      <xdr:spPr>
        <a:xfrm>
          <a:off x="6911578" y="35474672"/>
          <a:ext cx="1796966" cy="209550"/>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sym typeface="Wingdings"/>
            </a:rPr>
            <a:t> One line for each attendant</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E358"/>
  <sheetViews>
    <sheetView showGridLines="0" tabSelected="1" zoomScale="160" zoomScaleNormal="160" zoomScaleSheetLayoutView="150" workbookViewId="0">
      <selection activeCell="D7" sqref="D7:I7"/>
    </sheetView>
  </sheetViews>
  <sheetFormatPr defaultRowHeight="15" x14ac:dyDescent="0.25"/>
  <cols>
    <col min="1" max="1" width="3.85546875" style="1" customWidth="1"/>
    <col min="2" max="2" width="4.7109375" style="1" customWidth="1"/>
    <col min="3" max="3" width="11.85546875" style="1" customWidth="1"/>
    <col min="4" max="4" width="4.28515625" style="1" customWidth="1"/>
    <col min="5" max="5" width="3.7109375" style="1" customWidth="1"/>
    <col min="6" max="19" width="4.5703125" style="1" customWidth="1"/>
    <col min="20" max="20" width="8.140625" style="1" customWidth="1"/>
    <col min="21" max="21" width="3.28515625" style="1" customWidth="1"/>
    <col min="22" max="26" width="9.140625" style="1" hidden="1" customWidth="1"/>
    <col min="27" max="27" width="2.42578125" style="1" hidden="1" customWidth="1"/>
    <col min="28" max="28" width="3.42578125" style="1" hidden="1" customWidth="1"/>
    <col min="29" max="16384" width="9.140625" style="1"/>
  </cols>
  <sheetData>
    <row r="1" spans="2:21" ht="18" customHeight="1" x14ac:dyDescent="0.25">
      <c r="B1" s="229" t="s">
        <v>0</v>
      </c>
      <c r="C1" s="229"/>
      <c r="D1" s="229"/>
      <c r="E1" s="229"/>
      <c r="F1" s="229"/>
      <c r="G1" s="229"/>
      <c r="H1" s="229"/>
      <c r="I1" s="229"/>
      <c r="J1" s="229"/>
      <c r="K1" s="229"/>
      <c r="L1" s="229"/>
      <c r="M1" s="229"/>
      <c r="N1" s="229"/>
      <c r="O1" s="229"/>
      <c r="P1" s="229"/>
      <c r="Q1" s="229"/>
      <c r="R1" s="229"/>
      <c r="S1" s="229"/>
      <c r="T1" s="229"/>
      <c r="U1" s="22"/>
    </row>
    <row r="2" spans="2:21" ht="18" customHeight="1" x14ac:dyDescent="0.25">
      <c r="B2" s="251" t="s">
        <v>85</v>
      </c>
      <c r="C2" s="251"/>
      <c r="D2" s="251"/>
      <c r="E2" s="251"/>
      <c r="F2" s="251"/>
      <c r="G2" s="251"/>
      <c r="H2" s="251"/>
      <c r="I2" s="251"/>
      <c r="J2" s="251"/>
      <c r="K2" s="251"/>
      <c r="L2" s="251"/>
      <c r="M2" s="251"/>
      <c r="N2" s="251"/>
      <c r="O2" s="251"/>
      <c r="P2" s="251"/>
      <c r="Q2" s="251"/>
      <c r="R2" s="251"/>
      <c r="S2" s="251"/>
      <c r="T2" s="251"/>
    </row>
    <row r="3" spans="2:21" ht="23.25" customHeight="1" x14ac:dyDescent="0.25">
      <c r="B3" s="253" t="s">
        <v>97</v>
      </c>
      <c r="C3" s="253"/>
      <c r="D3" s="253"/>
      <c r="E3" s="253"/>
      <c r="F3" s="253"/>
      <c r="G3" s="253"/>
      <c r="H3" s="253"/>
      <c r="I3" s="253"/>
      <c r="J3" s="253"/>
      <c r="K3" s="253"/>
      <c r="L3" s="253"/>
      <c r="M3" s="253"/>
      <c r="N3" s="253"/>
      <c r="O3" s="253"/>
      <c r="P3" s="253"/>
      <c r="Q3" s="253"/>
      <c r="R3" s="253"/>
      <c r="S3" s="253"/>
      <c r="T3" s="253"/>
    </row>
    <row r="4" spans="2:21" ht="33.75" customHeight="1" x14ac:dyDescent="0.25">
      <c r="B4" s="249" t="s">
        <v>86</v>
      </c>
      <c r="C4" s="250"/>
      <c r="D4" s="250"/>
      <c r="E4" s="250"/>
      <c r="F4" s="250"/>
      <c r="G4" s="250"/>
      <c r="H4" s="250"/>
      <c r="I4" s="250"/>
      <c r="J4" s="250"/>
      <c r="K4" s="250"/>
      <c r="L4" s="250"/>
      <c r="M4" s="250"/>
      <c r="N4" s="250"/>
      <c r="O4" s="250"/>
      <c r="P4" s="250"/>
      <c r="Q4" s="250"/>
      <c r="R4" s="250"/>
      <c r="S4" s="250"/>
      <c r="T4" s="250"/>
    </row>
    <row r="5" spans="2:21" ht="5.25" customHeight="1" thickBot="1" x14ac:dyDescent="0.3">
      <c r="B5" s="21"/>
      <c r="C5" s="21"/>
      <c r="D5" s="21"/>
      <c r="E5" s="21"/>
      <c r="F5" s="21"/>
      <c r="G5" s="21"/>
      <c r="H5" s="21"/>
      <c r="I5" s="21"/>
      <c r="J5" s="21"/>
      <c r="K5" s="21"/>
      <c r="L5" s="21"/>
      <c r="M5" s="21"/>
      <c r="N5" s="21"/>
      <c r="O5" s="21"/>
      <c r="P5" s="21"/>
      <c r="Q5" s="21"/>
      <c r="R5" s="21"/>
      <c r="S5" s="21"/>
    </row>
    <row r="6" spans="2:21" ht="18.75" customHeight="1" thickTop="1" x14ac:dyDescent="0.25">
      <c r="B6" s="216" t="s">
        <v>1</v>
      </c>
      <c r="C6" s="217"/>
      <c r="D6" s="217"/>
      <c r="E6" s="217"/>
      <c r="F6" s="217"/>
      <c r="G6" s="217"/>
      <c r="H6" s="217"/>
      <c r="I6" s="217"/>
      <c r="J6" s="217"/>
      <c r="K6" s="217"/>
      <c r="L6" s="217"/>
      <c r="M6" s="217"/>
      <c r="N6" s="217"/>
      <c r="O6" s="217"/>
      <c r="P6" s="217"/>
      <c r="Q6" s="217"/>
      <c r="R6" s="217"/>
      <c r="S6" s="217"/>
      <c r="T6" s="218"/>
    </row>
    <row r="7" spans="2:21" ht="21" customHeight="1" x14ac:dyDescent="0.25">
      <c r="B7" s="139" t="s">
        <v>2</v>
      </c>
      <c r="C7" s="140"/>
      <c r="D7" s="128"/>
      <c r="E7" s="128"/>
      <c r="F7" s="128"/>
      <c r="G7" s="128"/>
      <c r="H7" s="128"/>
      <c r="I7" s="128"/>
      <c r="J7" s="136" t="s">
        <v>5</v>
      </c>
      <c r="K7" s="137"/>
      <c r="L7" s="137"/>
      <c r="M7" s="138"/>
      <c r="N7" s="213"/>
      <c r="O7" s="214"/>
      <c r="P7" s="214"/>
      <c r="Q7" s="214"/>
      <c r="R7" s="214"/>
      <c r="S7" s="214"/>
      <c r="T7" s="215"/>
    </row>
    <row r="8" spans="2:21" ht="21.75" customHeight="1" x14ac:dyDescent="0.25">
      <c r="B8" s="139" t="s">
        <v>3</v>
      </c>
      <c r="C8" s="140"/>
      <c r="D8" s="128"/>
      <c r="E8" s="128"/>
      <c r="F8" s="128"/>
      <c r="G8" s="128"/>
      <c r="H8" s="128"/>
      <c r="I8" s="128"/>
      <c r="J8" s="140" t="s">
        <v>6</v>
      </c>
      <c r="K8" s="140"/>
      <c r="L8" s="128"/>
      <c r="M8" s="128"/>
      <c r="N8" s="128"/>
      <c r="O8" s="128"/>
      <c r="P8" s="128"/>
      <c r="Q8" s="2" t="s">
        <v>8</v>
      </c>
      <c r="R8" s="128"/>
      <c r="S8" s="128"/>
      <c r="T8" s="129"/>
    </row>
    <row r="9" spans="2:21" ht="21.75" customHeight="1" x14ac:dyDescent="0.25">
      <c r="B9" s="139" t="s">
        <v>4</v>
      </c>
      <c r="C9" s="140"/>
      <c r="D9" s="128"/>
      <c r="E9" s="128"/>
      <c r="F9" s="128"/>
      <c r="G9" s="128"/>
      <c r="H9" s="128"/>
      <c r="I9" s="128"/>
      <c r="J9" s="140" t="s">
        <v>7</v>
      </c>
      <c r="K9" s="140"/>
      <c r="L9" s="130"/>
      <c r="M9" s="131"/>
      <c r="N9" s="131"/>
      <c r="O9" s="131"/>
      <c r="P9" s="131"/>
      <c r="Q9" s="131"/>
      <c r="R9" s="131"/>
      <c r="S9" s="131"/>
      <c r="T9" s="132"/>
    </row>
    <row r="10" spans="2:21" ht="21.75" customHeight="1" x14ac:dyDescent="0.25">
      <c r="B10" s="112" t="s">
        <v>9</v>
      </c>
      <c r="C10" s="113"/>
      <c r="D10" s="113"/>
      <c r="E10" s="113"/>
      <c r="F10" s="113"/>
      <c r="G10" s="113"/>
      <c r="H10" s="113"/>
      <c r="I10" s="113"/>
      <c r="J10" s="113"/>
      <c r="K10" s="113"/>
      <c r="L10" s="113"/>
      <c r="M10" s="113"/>
      <c r="N10" s="113"/>
      <c r="O10" s="113"/>
      <c r="P10" s="113"/>
      <c r="Q10" s="113"/>
      <c r="R10" s="113"/>
      <c r="S10" s="113"/>
      <c r="T10" s="114"/>
    </row>
    <row r="11" spans="2:21" ht="21.75" customHeight="1" x14ac:dyDescent="0.25">
      <c r="B11" s="139" t="s">
        <v>66</v>
      </c>
      <c r="C11" s="140"/>
      <c r="D11" s="130"/>
      <c r="E11" s="131"/>
      <c r="F11" s="131"/>
      <c r="G11" s="131"/>
      <c r="H11" s="131"/>
      <c r="I11" s="141"/>
      <c r="J11" s="133" t="s">
        <v>10</v>
      </c>
      <c r="K11" s="133"/>
      <c r="L11" s="133"/>
      <c r="M11" s="133"/>
      <c r="N11" s="133"/>
      <c r="O11" s="134"/>
      <c r="P11" s="134"/>
      <c r="Q11" s="134"/>
      <c r="R11" s="134"/>
      <c r="S11" s="134"/>
      <c r="T11" s="135"/>
    </row>
    <row r="12" spans="2:21" ht="21.75" customHeight="1" x14ac:dyDescent="0.25">
      <c r="B12" s="139" t="s">
        <v>3</v>
      </c>
      <c r="C12" s="140"/>
      <c r="D12" s="130"/>
      <c r="E12" s="131"/>
      <c r="F12" s="131"/>
      <c r="G12" s="131"/>
      <c r="H12" s="131"/>
      <c r="I12" s="141"/>
      <c r="J12" s="140" t="s">
        <v>6</v>
      </c>
      <c r="K12" s="140"/>
      <c r="L12" s="128"/>
      <c r="M12" s="128"/>
      <c r="N12" s="128"/>
      <c r="O12" s="128"/>
      <c r="P12" s="128"/>
      <c r="Q12" s="2" t="s">
        <v>8</v>
      </c>
      <c r="R12" s="128"/>
      <c r="S12" s="128"/>
      <c r="T12" s="129"/>
    </row>
    <row r="13" spans="2:21" ht="21.75" customHeight="1" x14ac:dyDescent="0.25">
      <c r="B13" s="139" t="s">
        <v>4</v>
      </c>
      <c r="C13" s="140"/>
      <c r="D13" s="130"/>
      <c r="E13" s="131"/>
      <c r="F13" s="131"/>
      <c r="G13" s="131"/>
      <c r="H13" s="131"/>
      <c r="I13" s="141"/>
      <c r="J13" s="140" t="s">
        <v>7</v>
      </c>
      <c r="K13" s="140"/>
      <c r="L13" s="130"/>
      <c r="M13" s="131"/>
      <c r="N13" s="131"/>
      <c r="O13" s="131"/>
      <c r="P13" s="131"/>
      <c r="Q13" s="131"/>
      <c r="R13" s="131"/>
      <c r="S13" s="131"/>
      <c r="T13" s="132"/>
    </row>
    <row r="14" spans="2:21" ht="21.75" customHeight="1" x14ac:dyDescent="0.25">
      <c r="B14" s="112" t="s">
        <v>98</v>
      </c>
      <c r="C14" s="113"/>
      <c r="D14" s="113"/>
      <c r="E14" s="113"/>
      <c r="F14" s="113"/>
      <c r="G14" s="113"/>
      <c r="H14" s="113"/>
      <c r="I14" s="113"/>
      <c r="J14" s="113"/>
      <c r="K14" s="113"/>
      <c r="L14" s="113"/>
      <c r="M14" s="113"/>
      <c r="N14" s="113"/>
      <c r="O14" s="113"/>
      <c r="P14" s="113"/>
      <c r="Q14" s="113"/>
      <c r="R14" s="113"/>
      <c r="S14" s="113"/>
      <c r="T14" s="114"/>
    </row>
    <row r="15" spans="2:21" ht="30.75" customHeight="1" x14ac:dyDescent="0.25">
      <c r="B15" s="219" t="s">
        <v>99</v>
      </c>
      <c r="C15" s="133"/>
      <c r="D15" s="128"/>
      <c r="E15" s="128"/>
      <c r="F15" s="128"/>
      <c r="G15" s="128"/>
      <c r="H15" s="128"/>
      <c r="I15" s="128"/>
      <c r="J15" s="133" t="s">
        <v>100</v>
      </c>
      <c r="K15" s="133"/>
      <c r="L15" s="133"/>
      <c r="M15" s="130"/>
      <c r="N15" s="131"/>
      <c r="O15" s="131"/>
      <c r="P15" s="131"/>
      <c r="Q15" s="131"/>
      <c r="R15" s="131"/>
      <c r="S15" s="131"/>
      <c r="T15" s="132"/>
    </row>
    <row r="16" spans="2:21" ht="21.75" customHeight="1" x14ac:dyDescent="0.25">
      <c r="B16" s="139" t="s">
        <v>4</v>
      </c>
      <c r="C16" s="140"/>
      <c r="D16" s="128"/>
      <c r="E16" s="128"/>
      <c r="F16" s="128"/>
      <c r="G16" s="128"/>
      <c r="H16" s="128"/>
      <c r="I16" s="128"/>
      <c r="J16" s="140" t="s">
        <v>7</v>
      </c>
      <c r="K16" s="140"/>
      <c r="L16" s="130"/>
      <c r="M16" s="131"/>
      <c r="N16" s="131"/>
      <c r="O16" s="131"/>
      <c r="P16" s="131"/>
      <c r="Q16" s="131"/>
      <c r="R16" s="131"/>
      <c r="S16" s="131"/>
      <c r="T16" s="132"/>
    </row>
    <row r="17" spans="2:20" ht="21.75" customHeight="1" x14ac:dyDescent="0.25">
      <c r="B17" s="112" t="s">
        <v>65</v>
      </c>
      <c r="C17" s="113"/>
      <c r="D17" s="113"/>
      <c r="E17" s="113"/>
      <c r="F17" s="113"/>
      <c r="G17" s="113"/>
      <c r="H17" s="113"/>
      <c r="I17" s="113"/>
      <c r="J17" s="113"/>
      <c r="K17" s="113"/>
      <c r="L17" s="113"/>
      <c r="M17" s="113"/>
      <c r="N17" s="113"/>
      <c r="O17" s="113"/>
      <c r="P17" s="113"/>
      <c r="Q17" s="113"/>
      <c r="R17" s="113"/>
      <c r="S17" s="113"/>
      <c r="T17" s="114"/>
    </row>
    <row r="18" spans="2:20" ht="24.75" customHeight="1" thickBot="1" x14ac:dyDescent="0.3">
      <c r="B18" s="220" t="s">
        <v>77</v>
      </c>
      <c r="C18" s="221"/>
      <c r="D18" s="221"/>
      <c r="E18" s="221"/>
      <c r="F18" s="221"/>
      <c r="G18" s="222"/>
      <c r="H18" s="30"/>
      <c r="I18" s="29" t="s">
        <v>67</v>
      </c>
      <c r="J18" s="29"/>
      <c r="K18" s="30"/>
      <c r="L18" s="30"/>
      <c r="M18" s="29" t="s">
        <v>75</v>
      </c>
      <c r="N18" s="29"/>
      <c r="O18" s="30"/>
      <c r="P18" s="29"/>
      <c r="Q18" s="30"/>
      <c r="R18" s="29" t="s">
        <v>76</v>
      </c>
      <c r="S18" s="29"/>
      <c r="T18" s="7"/>
    </row>
    <row r="19" spans="2:20" ht="7.5" customHeight="1" thickTop="1" thickBot="1" x14ac:dyDescent="0.3">
      <c r="B19" s="278"/>
      <c r="C19" s="278"/>
      <c r="D19" s="278"/>
      <c r="E19" s="278"/>
      <c r="F19" s="278"/>
      <c r="G19" s="278"/>
      <c r="H19" s="278"/>
      <c r="I19" s="278"/>
      <c r="J19" s="278"/>
      <c r="K19" s="278"/>
      <c r="L19" s="278"/>
      <c r="M19" s="278"/>
      <c r="N19" s="278"/>
      <c r="O19" s="278"/>
      <c r="P19" s="278"/>
      <c r="Q19" s="278"/>
      <c r="R19" s="278"/>
      <c r="S19" s="278"/>
      <c r="T19" s="278"/>
    </row>
    <row r="20" spans="2:20" ht="21" customHeight="1" thickTop="1" x14ac:dyDescent="0.25">
      <c r="B20" s="73" t="s">
        <v>87</v>
      </c>
      <c r="C20" s="74"/>
      <c r="D20" s="74"/>
      <c r="E20" s="74"/>
      <c r="F20" s="74"/>
      <c r="G20" s="74"/>
      <c r="H20" s="74"/>
      <c r="I20" s="74"/>
      <c r="J20" s="74"/>
      <c r="K20" s="74"/>
      <c r="L20" s="74"/>
      <c r="M20" s="74"/>
      <c r="N20" s="74"/>
      <c r="O20" s="74"/>
      <c r="P20" s="74"/>
      <c r="Q20" s="74"/>
      <c r="R20" s="74"/>
      <c r="S20" s="74"/>
      <c r="T20" s="75"/>
    </row>
    <row r="21" spans="2:20" ht="19.5" customHeight="1" x14ac:dyDescent="0.25">
      <c r="B21" s="27"/>
      <c r="C21" s="238" t="s">
        <v>90</v>
      </c>
      <c r="D21" s="238"/>
      <c r="E21" s="238"/>
      <c r="F21" s="238"/>
      <c r="G21" s="238"/>
      <c r="H21" s="238"/>
      <c r="I21" s="238"/>
      <c r="J21" s="238"/>
      <c r="K21" s="238"/>
      <c r="L21" s="238"/>
      <c r="M21" s="238"/>
      <c r="N21" s="238"/>
      <c r="O21" s="238"/>
      <c r="P21" s="238"/>
      <c r="Q21" s="238"/>
      <c r="R21" s="238"/>
      <c r="S21" s="238"/>
      <c r="T21" s="239"/>
    </row>
    <row r="22" spans="2:20" ht="33" customHeight="1" x14ac:dyDescent="0.25">
      <c r="B22" s="28"/>
      <c r="C22" s="240" t="s">
        <v>91</v>
      </c>
      <c r="D22" s="240"/>
      <c r="E22" s="240"/>
      <c r="F22" s="240"/>
      <c r="G22" s="240"/>
      <c r="H22" s="240"/>
      <c r="I22" s="240"/>
      <c r="J22" s="240"/>
      <c r="K22" s="240"/>
      <c r="L22" s="240"/>
      <c r="M22" s="240"/>
      <c r="N22" s="240"/>
      <c r="O22" s="240"/>
      <c r="P22" s="240"/>
      <c r="Q22" s="240"/>
      <c r="R22" s="240"/>
      <c r="S22" s="240"/>
      <c r="T22" s="241"/>
    </row>
    <row r="23" spans="2:20" ht="3" customHeight="1" x14ac:dyDescent="0.25">
      <c r="B23" s="24"/>
      <c r="C23" s="230"/>
      <c r="D23" s="230"/>
      <c r="E23" s="230"/>
      <c r="F23" s="230"/>
      <c r="G23" s="230"/>
      <c r="H23" s="230"/>
      <c r="I23" s="230"/>
      <c r="J23" s="230"/>
      <c r="K23" s="230"/>
      <c r="L23" s="230"/>
      <c r="M23" s="230"/>
      <c r="N23" s="230"/>
      <c r="O23" s="230"/>
      <c r="P23" s="230"/>
      <c r="Q23" s="230"/>
      <c r="R23" s="230"/>
      <c r="S23" s="230"/>
      <c r="T23" s="231"/>
    </row>
    <row r="24" spans="2:20" ht="35.25" customHeight="1" x14ac:dyDescent="0.25">
      <c r="B24" s="104" t="s">
        <v>92</v>
      </c>
      <c r="C24" s="105"/>
      <c r="D24" s="105"/>
      <c r="E24" s="105"/>
      <c r="F24" s="105"/>
      <c r="G24" s="105"/>
      <c r="H24" s="105"/>
      <c r="I24" s="105"/>
      <c r="J24" s="105"/>
      <c r="K24" s="105"/>
      <c r="L24" s="105"/>
      <c r="M24" s="105"/>
      <c r="N24" s="105"/>
      <c r="O24" s="105"/>
      <c r="P24" s="105"/>
      <c r="Q24" s="105"/>
      <c r="R24" s="105"/>
      <c r="S24" s="105"/>
      <c r="T24" s="106"/>
    </row>
    <row r="25" spans="2:20" ht="22.5" customHeight="1" x14ac:dyDescent="0.3">
      <c r="B25" s="119"/>
      <c r="C25" s="120"/>
      <c r="D25" s="120"/>
      <c r="E25" s="120"/>
      <c r="F25" s="120"/>
      <c r="G25" s="120"/>
      <c r="H25" s="120"/>
      <c r="I25" s="120"/>
      <c r="J25" s="120"/>
      <c r="K25" s="120"/>
      <c r="L25" s="120"/>
      <c r="M25" s="120"/>
      <c r="N25" s="120"/>
      <c r="O25" s="120"/>
      <c r="P25" s="120"/>
      <c r="Q25" s="120"/>
      <c r="R25" s="120"/>
      <c r="S25" s="120"/>
      <c r="T25" s="121"/>
    </row>
    <row r="26" spans="2:20" ht="21.95" customHeight="1" x14ac:dyDescent="0.3">
      <c r="B26" s="122"/>
      <c r="C26" s="123"/>
      <c r="D26" s="123"/>
      <c r="E26" s="123"/>
      <c r="F26" s="123"/>
      <c r="G26" s="123"/>
      <c r="H26" s="123"/>
      <c r="I26" s="123"/>
      <c r="J26" s="123"/>
      <c r="K26" s="123"/>
      <c r="L26" s="123"/>
      <c r="M26" s="123"/>
      <c r="N26" s="123"/>
      <c r="O26" s="123"/>
      <c r="P26" s="123"/>
      <c r="Q26" s="123"/>
      <c r="R26" s="123"/>
      <c r="S26" s="123"/>
      <c r="T26" s="124"/>
    </row>
    <row r="27" spans="2:20" ht="21.95" customHeight="1" x14ac:dyDescent="0.3">
      <c r="B27" s="122"/>
      <c r="C27" s="123"/>
      <c r="D27" s="123"/>
      <c r="E27" s="123"/>
      <c r="F27" s="123"/>
      <c r="G27" s="123"/>
      <c r="H27" s="123"/>
      <c r="I27" s="123"/>
      <c r="J27" s="123"/>
      <c r="K27" s="123"/>
      <c r="L27" s="123"/>
      <c r="M27" s="123"/>
      <c r="N27" s="123"/>
      <c r="O27" s="123"/>
      <c r="P27" s="123"/>
      <c r="Q27" s="123"/>
      <c r="R27" s="123"/>
      <c r="S27" s="123"/>
      <c r="T27" s="124"/>
    </row>
    <row r="28" spans="2:20" ht="21.95" customHeight="1" x14ac:dyDescent="0.3">
      <c r="B28" s="122"/>
      <c r="C28" s="123"/>
      <c r="D28" s="123"/>
      <c r="E28" s="123"/>
      <c r="F28" s="123"/>
      <c r="G28" s="123"/>
      <c r="H28" s="123"/>
      <c r="I28" s="123"/>
      <c r="J28" s="123"/>
      <c r="K28" s="123"/>
      <c r="L28" s="123"/>
      <c r="M28" s="123"/>
      <c r="N28" s="123"/>
      <c r="O28" s="123"/>
      <c r="P28" s="123"/>
      <c r="Q28" s="123"/>
      <c r="R28" s="123"/>
      <c r="S28" s="123"/>
      <c r="T28" s="124"/>
    </row>
    <row r="29" spans="2:20" ht="21.95" customHeight="1" x14ac:dyDescent="0.3">
      <c r="B29" s="122"/>
      <c r="C29" s="123"/>
      <c r="D29" s="123"/>
      <c r="E29" s="123"/>
      <c r="F29" s="123"/>
      <c r="G29" s="123"/>
      <c r="H29" s="123"/>
      <c r="I29" s="123"/>
      <c r="J29" s="123"/>
      <c r="K29" s="123"/>
      <c r="L29" s="123"/>
      <c r="M29" s="123"/>
      <c r="N29" s="123"/>
      <c r="O29" s="123"/>
      <c r="P29" s="123"/>
      <c r="Q29" s="123"/>
      <c r="R29" s="123"/>
      <c r="S29" s="123"/>
      <c r="T29" s="124"/>
    </row>
    <row r="30" spans="2:20" ht="21.95" customHeight="1" x14ac:dyDescent="0.3">
      <c r="B30" s="122"/>
      <c r="C30" s="123"/>
      <c r="D30" s="123"/>
      <c r="E30" s="123"/>
      <c r="F30" s="123"/>
      <c r="G30" s="123"/>
      <c r="H30" s="123"/>
      <c r="I30" s="123"/>
      <c r="J30" s="123"/>
      <c r="K30" s="123"/>
      <c r="L30" s="123"/>
      <c r="M30" s="123"/>
      <c r="N30" s="123"/>
      <c r="O30" s="123"/>
      <c r="P30" s="123"/>
      <c r="Q30" s="123"/>
      <c r="R30" s="123"/>
      <c r="S30" s="123"/>
      <c r="T30" s="124"/>
    </row>
    <row r="31" spans="2:20" ht="21.95" customHeight="1" x14ac:dyDescent="0.3">
      <c r="B31" s="125"/>
      <c r="C31" s="126"/>
      <c r="D31" s="126"/>
      <c r="E31" s="126"/>
      <c r="F31" s="126"/>
      <c r="G31" s="126"/>
      <c r="H31" s="126"/>
      <c r="I31" s="126"/>
      <c r="J31" s="126"/>
      <c r="K31" s="126"/>
      <c r="L31" s="126"/>
      <c r="M31" s="126"/>
      <c r="N31" s="126"/>
      <c r="O31" s="126"/>
      <c r="P31" s="126"/>
      <c r="Q31" s="126"/>
      <c r="R31" s="126"/>
      <c r="S31" s="126"/>
      <c r="T31" s="127"/>
    </row>
    <row r="32" spans="2:20" ht="21.95" customHeight="1" x14ac:dyDescent="0.25">
      <c r="B32" s="115"/>
      <c r="C32" s="116"/>
      <c r="D32" s="116"/>
      <c r="E32" s="116"/>
      <c r="F32" s="116"/>
      <c r="G32" s="116"/>
      <c r="H32" s="116"/>
      <c r="I32" s="116"/>
      <c r="J32" s="116"/>
      <c r="K32" s="116"/>
      <c r="L32" s="116"/>
      <c r="M32" s="116"/>
      <c r="N32" s="116"/>
      <c r="O32" s="116"/>
      <c r="P32" s="116"/>
      <c r="Q32" s="116"/>
      <c r="R32" s="116"/>
      <c r="S32" s="116"/>
      <c r="T32" s="117"/>
    </row>
    <row r="33" spans="2:31" s="69" customFormat="1" ht="21.95" customHeight="1" thickBot="1" x14ac:dyDescent="0.3">
      <c r="B33" s="282"/>
      <c r="C33" s="283"/>
      <c r="D33" s="283"/>
      <c r="E33" s="283"/>
      <c r="F33" s="283"/>
      <c r="G33" s="283"/>
      <c r="H33" s="283"/>
      <c r="I33" s="283"/>
      <c r="J33" s="283"/>
      <c r="K33" s="283"/>
      <c r="L33" s="283"/>
      <c r="M33" s="283"/>
      <c r="N33" s="283"/>
      <c r="O33" s="283"/>
      <c r="P33" s="283"/>
      <c r="Q33" s="283"/>
      <c r="R33" s="283"/>
      <c r="S33" s="283"/>
      <c r="T33" s="284"/>
    </row>
    <row r="34" spans="2:31" s="69" customFormat="1" ht="4.5" customHeight="1" thickTop="1" thickBot="1" x14ac:dyDescent="0.35">
      <c r="B34" s="118"/>
      <c r="C34" s="118"/>
      <c r="D34" s="118"/>
      <c r="E34" s="118"/>
      <c r="F34" s="118"/>
      <c r="G34" s="118"/>
      <c r="H34" s="118"/>
      <c r="I34" s="118"/>
      <c r="J34" s="118"/>
      <c r="K34" s="118"/>
      <c r="L34" s="118"/>
      <c r="M34" s="118"/>
      <c r="N34" s="118"/>
      <c r="O34" s="118"/>
      <c r="P34" s="118"/>
      <c r="Q34" s="118"/>
      <c r="R34" s="118"/>
      <c r="S34" s="118"/>
      <c r="T34" s="118"/>
    </row>
    <row r="35" spans="2:31" s="69" customFormat="1" ht="21" customHeight="1" thickTop="1" x14ac:dyDescent="0.25">
      <c r="B35" s="73" t="s">
        <v>63</v>
      </c>
      <c r="C35" s="74"/>
      <c r="D35" s="74"/>
      <c r="E35" s="74"/>
      <c r="F35" s="74"/>
      <c r="G35" s="74"/>
      <c r="H35" s="74"/>
      <c r="I35" s="74"/>
      <c r="J35" s="74"/>
      <c r="K35" s="74"/>
      <c r="L35" s="74"/>
      <c r="M35" s="74"/>
      <c r="N35" s="74"/>
      <c r="O35" s="74"/>
      <c r="P35" s="74"/>
      <c r="Q35" s="74"/>
      <c r="R35" s="74"/>
      <c r="S35" s="74"/>
      <c r="T35" s="75"/>
    </row>
    <row r="36" spans="2:31" ht="35.25" customHeight="1" x14ac:dyDescent="0.25">
      <c r="B36" s="108" t="s">
        <v>70</v>
      </c>
      <c r="C36" s="109"/>
      <c r="D36" s="109"/>
      <c r="E36" s="109"/>
      <c r="F36" s="109"/>
      <c r="G36" s="109"/>
      <c r="H36" s="109"/>
      <c r="I36" s="109"/>
      <c r="J36" s="109"/>
      <c r="K36" s="109"/>
      <c r="L36" s="109"/>
      <c r="M36" s="109"/>
      <c r="N36" s="109"/>
      <c r="O36" s="109"/>
      <c r="P36" s="109"/>
      <c r="Q36" s="109"/>
      <c r="R36" s="109"/>
      <c r="S36" s="109"/>
      <c r="T36" s="110"/>
    </row>
    <row r="37" spans="2:31" ht="19.5" customHeight="1" x14ac:dyDescent="0.25">
      <c r="B37" s="111" t="s">
        <v>18</v>
      </c>
      <c r="C37" s="107"/>
      <c r="D37" s="107"/>
      <c r="E37" s="107"/>
      <c r="F37" s="107" t="s">
        <v>11</v>
      </c>
      <c r="G37" s="107"/>
      <c r="H37" s="107" t="s">
        <v>12</v>
      </c>
      <c r="I37" s="107"/>
      <c r="J37" s="107" t="s">
        <v>13</v>
      </c>
      <c r="K37" s="107"/>
      <c r="L37" s="107" t="s">
        <v>14</v>
      </c>
      <c r="M37" s="107"/>
      <c r="N37" s="107" t="s">
        <v>15</v>
      </c>
      <c r="O37" s="107"/>
      <c r="P37" s="107" t="s">
        <v>16</v>
      </c>
      <c r="Q37" s="107"/>
      <c r="R37" s="107" t="s">
        <v>17</v>
      </c>
      <c r="S37" s="107"/>
      <c r="T37" s="11" t="s">
        <v>78</v>
      </c>
    </row>
    <row r="38" spans="2:31" ht="19.5" customHeight="1" thickBot="1" x14ac:dyDescent="0.3">
      <c r="B38" s="101" t="s">
        <v>68</v>
      </c>
      <c r="C38" s="102"/>
      <c r="D38" s="102"/>
      <c r="E38" s="102"/>
      <c r="F38" s="102"/>
      <c r="G38" s="102"/>
      <c r="H38" s="102"/>
      <c r="I38" s="102"/>
      <c r="J38" s="102"/>
      <c r="K38" s="102"/>
      <c r="L38" s="102"/>
      <c r="M38" s="102"/>
      <c r="N38" s="102"/>
      <c r="O38" s="102"/>
      <c r="P38" s="102"/>
      <c r="Q38" s="102"/>
      <c r="R38" s="102"/>
      <c r="S38" s="102"/>
      <c r="T38" s="103"/>
    </row>
    <row r="39" spans="2:31" ht="18.75" customHeight="1" thickBot="1" x14ac:dyDescent="0.3">
      <c r="B39" s="142" t="s">
        <v>19</v>
      </c>
      <c r="C39" s="143"/>
      <c r="D39" s="143"/>
      <c r="E39" s="143"/>
      <c r="F39" s="99"/>
      <c r="G39" s="99"/>
      <c r="H39" s="99"/>
      <c r="I39" s="99"/>
      <c r="J39" s="99"/>
      <c r="K39" s="99"/>
      <c r="L39" s="99"/>
      <c r="M39" s="99"/>
      <c r="N39" s="99"/>
      <c r="O39" s="99"/>
      <c r="P39" s="99"/>
      <c r="Q39" s="99"/>
      <c r="R39" s="99"/>
      <c r="S39" s="100"/>
      <c r="T39" s="9" t="str">
        <f>IF(SUM(F39:R39)=0,"",SUM(F39:R39))</f>
        <v/>
      </c>
      <c r="V39" s="14"/>
      <c r="W39" s="14"/>
      <c r="X39" s="14"/>
      <c r="Y39" s="14"/>
      <c r="Z39" s="14"/>
      <c r="AA39" s="14"/>
    </row>
    <row r="40" spans="2:31" ht="18.75" customHeight="1" thickBot="1" x14ac:dyDescent="0.3">
      <c r="B40" s="142" t="s">
        <v>20</v>
      </c>
      <c r="C40" s="143"/>
      <c r="D40" s="143"/>
      <c r="E40" s="143"/>
      <c r="F40" s="99"/>
      <c r="G40" s="99"/>
      <c r="H40" s="99"/>
      <c r="I40" s="99"/>
      <c r="J40" s="99"/>
      <c r="K40" s="99"/>
      <c r="L40" s="99"/>
      <c r="M40" s="99"/>
      <c r="N40" s="99"/>
      <c r="O40" s="99"/>
      <c r="P40" s="99"/>
      <c r="Q40" s="99"/>
      <c r="R40" s="99"/>
      <c r="S40" s="100"/>
      <c r="T40" s="9" t="str">
        <f t="shared" ref="T40:T47" si="0">IF(SUM(F40:R40)=0,"",SUM(F40:R40))</f>
        <v/>
      </c>
    </row>
    <row r="41" spans="2:31" ht="18.75" customHeight="1" thickBot="1" x14ac:dyDescent="0.3">
      <c r="B41" s="142" t="s">
        <v>64</v>
      </c>
      <c r="C41" s="143"/>
      <c r="D41" s="143"/>
      <c r="E41" s="143"/>
      <c r="F41" s="99"/>
      <c r="G41" s="99"/>
      <c r="H41" s="99"/>
      <c r="I41" s="99"/>
      <c r="J41" s="99"/>
      <c r="K41" s="99"/>
      <c r="L41" s="99"/>
      <c r="M41" s="99"/>
      <c r="N41" s="99"/>
      <c r="O41" s="99"/>
      <c r="P41" s="99"/>
      <c r="Q41" s="99"/>
      <c r="R41" s="99"/>
      <c r="S41" s="100"/>
      <c r="T41" s="9" t="str">
        <f t="shared" si="0"/>
        <v/>
      </c>
    </row>
    <row r="42" spans="2:31" ht="18.75" customHeight="1" thickBot="1" x14ac:dyDescent="0.3">
      <c r="B42" s="142" t="s">
        <v>21</v>
      </c>
      <c r="C42" s="143"/>
      <c r="D42" s="143"/>
      <c r="E42" s="143"/>
      <c r="F42" s="99"/>
      <c r="G42" s="99"/>
      <c r="H42" s="99"/>
      <c r="I42" s="99"/>
      <c r="J42" s="99"/>
      <c r="K42" s="99"/>
      <c r="L42" s="99"/>
      <c r="M42" s="99"/>
      <c r="N42" s="99"/>
      <c r="O42" s="99"/>
      <c r="P42" s="99"/>
      <c r="Q42" s="99"/>
      <c r="R42" s="99"/>
      <c r="S42" s="100"/>
      <c r="T42" s="9" t="str">
        <f t="shared" si="0"/>
        <v/>
      </c>
    </row>
    <row r="43" spans="2:31" ht="18.75" customHeight="1" thickBot="1" x14ac:dyDescent="0.3">
      <c r="B43" s="142" t="s">
        <v>22</v>
      </c>
      <c r="C43" s="143"/>
      <c r="D43" s="143"/>
      <c r="E43" s="143"/>
      <c r="F43" s="99"/>
      <c r="G43" s="99"/>
      <c r="H43" s="99"/>
      <c r="I43" s="99"/>
      <c r="J43" s="99"/>
      <c r="K43" s="99"/>
      <c r="L43" s="99"/>
      <c r="M43" s="99"/>
      <c r="N43" s="99"/>
      <c r="O43" s="99"/>
      <c r="P43" s="99"/>
      <c r="Q43" s="99"/>
      <c r="R43" s="99"/>
      <c r="S43" s="100"/>
      <c r="T43" s="9" t="str">
        <f t="shared" si="0"/>
        <v/>
      </c>
    </row>
    <row r="44" spans="2:31" ht="18.75" customHeight="1" thickBot="1" x14ac:dyDescent="0.3">
      <c r="B44" s="142" t="s">
        <v>23</v>
      </c>
      <c r="C44" s="143"/>
      <c r="D44" s="143"/>
      <c r="E44" s="143"/>
      <c r="F44" s="99"/>
      <c r="G44" s="99"/>
      <c r="H44" s="99"/>
      <c r="I44" s="99"/>
      <c r="J44" s="99"/>
      <c r="K44" s="99"/>
      <c r="L44" s="99"/>
      <c r="M44" s="99"/>
      <c r="N44" s="99"/>
      <c r="O44" s="99"/>
      <c r="P44" s="99"/>
      <c r="Q44" s="99"/>
      <c r="R44" s="99"/>
      <c r="S44" s="100"/>
      <c r="T44" s="9" t="str">
        <f t="shared" si="0"/>
        <v/>
      </c>
    </row>
    <row r="45" spans="2:31" ht="18.75" customHeight="1" thickBot="1" x14ac:dyDescent="0.3">
      <c r="B45" s="142" t="s">
        <v>24</v>
      </c>
      <c r="C45" s="143"/>
      <c r="D45" s="143"/>
      <c r="E45" s="143"/>
      <c r="F45" s="99"/>
      <c r="G45" s="99"/>
      <c r="H45" s="99"/>
      <c r="I45" s="99"/>
      <c r="J45" s="99"/>
      <c r="K45" s="99"/>
      <c r="L45" s="99"/>
      <c r="M45" s="99"/>
      <c r="N45" s="99"/>
      <c r="O45" s="99"/>
      <c r="P45" s="99"/>
      <c r="Q45" s="99"/>
      <c r="R45" s="99"/>
      <c r="S45" s="100"/>
      <c r="T45" s="9" t="str">
        <f t="shared" si="0"/>
        <v/>
      </c>
    </row>
    <row r="46" spans="2:31" ht="18.75" customHeight="1" thickBot="1" x14ac:dyDescent="0.3">
      <c r="B46" s="142" t="s">
        <v>25</v>
      </c>
      <c r="C46" s="143"/>
      <c r="D46" s="143"/>
      <c r="E46" s="143"/>
      <c r="F46" s="99"/>
      <c r="G46" s="99"/>
      <c r="H46" s="99"/>
      <c r="I46" s="99"/>
      <c r="J46" s="99"/>
      <c r="K46" s="99"/>
      <c r="L46" s="99"/>
      <c r="M46" s="99"/>
      <c r="N46" s="99"/>
      <c r="O46" s="99"/>
      <c r="P46" s="99"/>
      <c r="Q46" s="99"/>
      <c r="R46" s="99"/>
      <c r="S46" s="100"/>
      <c r="T46" s="9" t="str">
        <f t="shared" si="0"/>
        <v/>
      </c>
      <c r="V46" s="37" t="s">
        <v>94</v>
      </c>
      <c r="W46" s="38" t="s">
        <v>95</v>
      </c>
      <c r="X46" s="39" t="s">
        <v>96</v>
      </c>
    </row>
    <row r="47" spans="2:31" ht="18.75" customHeight="1" thickBot="1" x14ac:dyDescent="0.3">
      <c r="B47" s="224" t="s">
        <v>26</v>
      </c>
      <c r="C47" s="225"/>
      <c r="D47" s="225"/>
      <c r="E47" s="225"/>
      <c r="F47" s="99"/>
      <c r="G47" s="99"/>
      <c r="H47" s="99"/>
      <c r="I47" s="99"/>
      <c r="J47" s="99"/>
      <c r="K47" s="99"/>
      <c r="L47" s="99"/>
      <c r="M47" s="99"/>
      <c r="N47" s="99"/>
      <c r="O47" s="99"/>
      <c r="P47" s="99"/>
      <c r="Q47" s="99"/>
      <c r="R47" s="99"/>
      <c r="S47" s="100"/>
      <c r="T47" s="10" t="str">
        <f t="shared" si="0"/>
        <v/>
      </c>
      <c r="V47" s="40">
        <f>SUM(T39:T47)</f>
        <v>0</v>
      </c>
      <c r="W47" s="41">
        <f>X47*60</f>
        <v>0</v>
      </c>
      <c r="X47" s="42">
        <f>CEILING(V47/60,0.25)</f>
        <v>0</v>
      </c>
      <c r="Y47" s="3"/>
      <c r="Z47" s="3"/>
      <c r="AA47" s="3"/>
      <c r="AC47" s="33"/>
      <c r="AD47" s="33"/>
      <c r="AE47" s="34"/>
    </row>
    <row r="48" spans="2:31" ht="9" customHeight="1" x14ac:dyDescent="0.25">
      <c r="B48" s="91" t="s">
        <v>73</v>
      </c>
      <c r="C48" s="92"/>
      <c r="D48" s="92"/>
      <c r="E48" s="93"/>
      <c r="F48" s="97"/>
      <c r="G48" s="97"/>
      <c r="H48" s="98"/>
      <c r="I48" s="97"/>
      <c r="J48" s="98"/>
      <c r="K48" s="97"/>
      <c r="L48" s="98"/>
      <c r="M48" s="97"/>
      <c r="N48" s="98"/>
      <c r="O48" s="97"/>
      <c r="P48" s="98"/>
      <c r="Q48" s="97"/>
      <c r="R48" s="98"/>
      <c r="S48" s="97"/>
      <c r="T48" s="20" t="s">
        <v>80</v>
      </c>
      <c r="V48" s="3"/>
      <c r="W48" s="3"/>
      <c r="X48" s="3"/>
      <c r="Y48" s="3"/>
      <c r="Z48" s="3"/>
      <c r="AA48" s="3"/>
    </row>
    <row r="49" spans="2:29" ht="19.5" customHeight="1" thickBot="1" x14ac:dyDescent="0.35">
      <c r="B49" s="94"/>
      <c r="C49" s="95"/>
      <c r="D49" s="95"/>
      <c r="E49" s="96"/>
      <c r="F49" s="144">
        <f>SUM(F39:F47)</f>
        <v>0</v>
      </c>
      <c r="G49" s="144"/>
      <c r="H49" s="144">
        <f>SUM(H39:H47)</f>
        <v>0</v>
      </c>
      <c r="I49" s="144"/>
      <c r="J49" s="144">
        <f>SUM(J39:J47)</f>
        <v>0</v>
      </c>
      <c r="K49" s="144"/>
      <c r="L49" s="144">
        <f>SUM(L39:L47)</f>
        <v>0</v>
      </c>
      <c r="M49" s="144"/>
      <c r="N49" s="144">
        <f>SUM(N39:N47)</f>
        <v>0</v>
      </c>
      <c r="O49" s="144"/>
      <c r="P49" s="144">
        <f>SUM(P39:P47)</f>
        <v>0</v>
      </c>
      <c r="Q49" s="144"/>
      <c r="R49" s="144">
        <f>SUM(R39:R47)</f>
        <v>0</v>
      </c>
      <c r="S49" s="206"/>
      <c r="T49" s="12" t="str">
        <f>IF(SUM(T39:T47)=0,"",W47)</f>
        <v/>
      </c>
      <c r="V49" s="15"/>
      <c r="W49" s="15"/>
      <c r="X49" s="15"/>
      <c r="Y49" s="15"/>
      <c r="Z49" s="15"/>
      <c r="AA49" s="15"/>
    </row>
    <row r="50" spans="2:29" ht="19.5" customHeight="1" thickBot="1" x14ac:dyDescent="0.3">
      <c r="B50" s="254" t="s">
        <v>101</v>
      </c>
      <c r="C50" s="255"/>
      <c r="D50" s="255"/>
      <c r="E50" s="255"/>
      <c r="F50" s="255"/>
      <c r="G50" s="255"/>
      <c r="H50" s="255"/>
      <c r="I50" s="255"/>
      <c r="J50" s="255"/>
      <c r="K50" s="255"/>
      <c r="L50" s="255"/>
      <c r="M50" s="255"/>
      <c r="N50" s="255"/>
      <c r="O50" s="255"/>
      <c r="P50" s="255"/>
      <c r="Q50" s="255"/>
      <c r="R50" s="255"/>
      <c r="S50" s="255"/>
      <c r="T50" s="256"/>
      <c r="V50" s="15"/>
      <c r="W50" s="15"/>
      <c r="X50" s="15"/>
      <c r="Y50" s="15"/>
      <c r="Z50" s="15"/>
      <c r="AA50" s="15"/>
    </row>
    <row r="51" spans="2:29" ht="18.75" customHeight="1" thickBot="1" x14ac:dyDescent="0.3">
      <c r="B51" s="142" t="s">
        <v>117</v>
      </c>
      <c r="C51" s="143"/>
      <c r="D51" s="143"/>
      <c r="E51" s="143"/>
      <c r="F51" s="99"/>
      <c r="G51" s="99"/>
      <c r="H51" s="99"/>
      <c r="I51" s="99"/>
      <c r="J51" s="99"/>
      <c r="K51" s="99"/>
      <c r="L51" s="99"/>
      <c r="M51" s="99"/>
      <c r="N51" s="99"/>
      <c r="O51" s="99"/>
      <c r="P51" s="99"/>
      <c r="Q51" s="99"/>
      <c r="R51" s="99"/>
      <c r="S51" s="100"/>
      <c r="T51" s="9" t="str">
        <f t="shared" ref="T51:T52" si="1">IF(SUM(F51:R51)=0,"",SUM(F51:R51))</f>
        <v/>
      </c>
      <c r="V51" s="37" t="s">
        <v>94</v>
      </c>
      <c r="W51" s="38" t="s">
        <v>95</v>
      </c>
      <c r="X51" s="39" t="s">
        <v>96</v>
      </c>
      <c r="Y51" s="15"/>
      <c r="Z51" s="15"/>
      <c r="AA51" s="15"/>
    </row>
    <row r="52" spans="2:29" ht="18.75" customHeight="1" thickBot="1" x14ac:dyDescent="0.3">
      <c r="B52" s="224" t="s">
        <v>118</v>
      </c>
      <c r="C52" s="225"/>
      <c r="D52" s="225"/>
      <c r="E52" s="225"/>
      <c r="F52" s="99"/>
      <c r="G52" s="99"/>
      <c r="H52" s="99"/>
      <c r="I52" s="99"/>
      <c r="J52" s="99"/>
      <c r="K52" s="99"/>
      <c r="L52" s="99"/>
      <c r="M52" s="99"/>
      <c r="N52" s="99"/>
      <c r="O52" s="99"/>
      <c r="P52" s="99"/>
      <c r="Q52" s="99"/>
      <c r="R52" s="99"/>
      <c r="S52" s="100"/>
      <c r="T52" s="9" t="str">
        <f t="shared" si="1"/>
        <v/>
      </c>
      <c r="V52" s="40">
        <f>SUM(T51:T52)</f>
        <v>0</v>
      </c>
      <c r="W52" s="41">
        <f>X52*60</f>
        <v>0</v>
      </c>
      <c r="X52" s="42">
        <f>CEILING(V52/60,0.25)</f>
        <v>0</v>
      </c>
      <c r="Y52" s="15"/>
      <c r="Z52" s="15"/>
      <c r="AA52" s="15"/>
    </row>
    <row r="53" spans="2:29" ht="9" customHeight="1" x14ac:dyDescent="0.25">
      <c r="B53" s="197" t="s">
        <v>102</v>
      </c>
      <c r="C53" s="198"/>
      <c r="D53" s="198"/>
      <c r="E53" s="199"/>
      <c r="F53" s="257"/>
      <c r="G53" s="257"/>
      <c r="H53" s="257"/>
      <c r="I53" s="257"/>
      <c r="J53" s="257"/>
      <c r="K53" s="257"/>
      <c r="L53" s="257"/>
      <c r="M53" s="257"/>
      <c r="N53" s="257"/>
      <c r="O53" s="257"/>
      <c r="P53" s="257"/>
      <c r="Q53" s="257"/>
      <c r="R53" s="257"/>
      <c r="S53" s="258"/>
      <c r="T53" s="20" t="s">
        <v>80</v>
      </c>
      <c r="V53" s="15"/>
      <c r="W53" s="15"/>
      <c r="X53" s="15"/>
      <c r="Y53" s="15"/>
      <c r="Z53" s="15"/>
      <c r="AA53" s="15"/>
    </row>
    <row r="54" spans="2:29" ht="19.5" customHeight="1" thickBot="1" x14ac:dyDescent="0.35">
      <c r="B54" s="94"/>
      <c r="C54" s="95"/>
      <c r="D54" s="95"/>
      <c r="E54" s="96"/>
      <c r="F54" s="144">
        <f>SUM(F51:F52)</f>
        <v>0</v>
      </c>
      <c r="G54" s="144"/>
      <c r="H54" s="144">
        <f t="shared" ref="H54" si="2">SUM(H51:H52)</f>
        <v>0</v>
      </c>
      <c r="I54" s="144"/>
      <c r="J54" s="144">
        <f t="shared" ref="J54" si="3">SUM(J51:J52)</f>
        <v>0</v>
      </c>
      <c r="K54" s="144"/>
      <c r="L54" s="144">
        <f t="shared" ref="L54" si="4">SUM(L51:L52)</f>
        <v>0</v>
      </c>
      <c r="M54" s="144"/>
      <c r="N54" s="144">
        <f t="shared" ref="N54" si="5">SUM(N51:N52)</f>
        <v>0</v>
      </c>
      <c r="O54" s="144"/>
      <c r="P54" s="144">
        <f t="shared" ref="P54" si="6">SUM(P51:P52)</f>
        <v>0</v>
      </c>
      <c r="Q54" s="144"/>
      <c r="R54" s="144">
        <f t="shared" ref="R54" si="7">SUM(R51:R52)</f>
        <v>0</v>
      </c>
      <c r="S54" s="144"/>
      <c r="T54" s="12" t="str">
        <f>IF(SUM(T51:T52)=0,"",W52)</f>
        <v/>
      </c>
      <c r="V54" s="15"/>
      <c r="W54" s="15"/>
      <c r="X54" s="15"/>
      <c r="Y54" s="15"/>
      <c r="Z54" s="15"/>
      <c r="AA54" s="15"/>
    </row>
    <row r="55" spans="2:29" ht="19.5" customHeight="1" thickBot="1" x14ac:dyDescent="0.3">
      <c r="B55" s="145" t="s">
        <v>69</v>
      </c>
      <c r="C55" s="146"/>
      <c r="D55" s="146"/>
      <c r="E55" s="146"/>
      <c r="F55" s="146"/>
      <c r="G55" s="146"/>
      <c r="H55" s="146"/>
      <c r="I55" s="146"/>
      <c r="J55" s="146"/>
      <c r="K55" s="146"/>
      <c r="L55" s="146"/>
      <c r="M55" s="146"/>
      <c r="N55" s="146"/>
      <c r="O55" s="146"/>
      <c r="P55" s="146"/>
      <c r="Q55" s="146"/>
      <c r="R55" s="146"/>
      <c r="S55" s="146"/>
      <c r="T55" s="103"/>
      <c r="AC55" s="35"/>
    </row>
    <row r="56" spans="2:29" ht="18.75" customHeight="1" thickBot="1" x14ac:dyDescent="0.3">
      <c r="B56" s="147" t="s">
        <v>27</v>
      </c>
      <c r="C56" s="148"/>
      <c r="D56" s="148"/>
      <c r="E56" s="148"/>
      <c r="F56" s="99"/>
      <c r="G56" s="99"/>
      <c r="H56" s="99"/>
      <c r="I56" s="99"/>
      <c r="J56" s="99"/>
      <c r="K56" s="99"/>
      <c r="L56" s="99"/>
      <c r="M56" s="99"/>
      <c r="N56" s="99"/>
      <c r="O56" s="99"/>
      <c r="P56" s="99"/>
      <c r="Q56" s="99"/>
      <c r="R56" s="99"/>
      <c r="S56" s="100"/>
      <c r="T56" s="9" t="str">
        <f t="shared" ref="T56:T70" si="8">IF(SUM(F56:R56)=0,"",SUM(F56:R56))</f>
        <v/>
      </c>
    </row>
    <row r="57" spans="2:29" ht="18.75" customHeight="1" thickBot="1" x14ac:dyDescent="0.3">
      <c r="B57" s="147" t="s">
        <v>28</v>
      </c>
      <c r="C57" s="148"/>
      <c r="D57" s="148"/>
      <c r="E57" s="148"/>
      <c r="F57" s="99"/>
      <c r="G57" s="99"/>
      <c r="H57" s="99"/>
      <c r="I57" s="99"/>
      <c r="J57" s="99"/>
      <c r="K57" s="99"/>
      <c r="L57" s="99"/>
      <c r="M57" s="99"/>
      <c r="N57" s="99"/>
      <c r="O57" s="99"/>
      <c r="P57" s="99"/>
      <c r="Q57" s="99"/>
      <c r="R57" s="99"/>
      <c r="S57" s="100"/>
      <c r="T57" s="9" t="str">
        <f t="shared" si="8"/>
        <v/>
      </c>
    </row>
    <row r="58" spans="2:29" ht="18.75" customHeight="1" thickBot="1" x14ac:dyDescent="0.3">
      <c r="B58" s="142" t="s">
        <v>29</v>
      </c>
      <c r="C58" s="143"/>
      <c r="D58" s="143"/>
      <c r="E58" s="143"/>
      <c r="F58" s="99"/>
      <c r="G58" s="99"/>
      <c r="H58" s="99"/>
      <c r="I58" s="99"/>
      <c r="J58" s="99"/>
      <c r="K58" s="99"/>
      <c r="L58" s="99"/>
      <c r="M58" s="99"/>
      <c r="N58" s="99"/>
      <c r="O58" s="99"/>
      <c r="P58" s="99"/>
      <c r="Q58" s="99"/>
      <c r="R58" s="99"/>
      <c r="S58" s="100"/>
      <c r="T58" s="9" t="str">
        <f t="shared" si="8"/>
        <v/>
      </c>
    </row>
    <row r="59" spans="2:29" ht="18.75" customHeight="1" thickBot="1" x14ac:dyDescent="0.3">
      <c r="B59" s="142" t="s">
        <v>30</v>
      </c>
      <c r="C59" s="143"/>
      <c r="D59" s="143"/>
      <c r="E59" s="143"/>
      <c r="F59" s="99"/>
      <c r="G59" s="99"/>
      <c r="H59" s="99"/>
      <c r="I59" s="99"/>
      <c r="J59" s="99"/>
      <c r="K59" s="99"/>
      <c r="L59" s="99"/>
      <c r="M59" s="99"/>
      <c r="N59" s="99"/>
      <c r="O59" s="99"/>
      <c r="P59" s="99"/>
      <c r="Q59" s="99"/>
      <c r="R59" s="99"/>
      <c r="S59" s="100"/>
      <c r="T59" s="9" t="str">
        <f t="shared" si="8"/>
        <v/>
      </c>
    </row>
    <row r="60" spans="2:29" ht="18.75" customHeight="1" thickBot="1" x14ac:dyDescent="0.3">
      <c r="B60" s="142" t="s">
        <v>31</v>
      </c>
      <c r="C60" s="143"/>
      <c r="D60" s="143"/>
      <c r="E60" s="143"/>
      <c r="F60" s="99"/>
      <c r="G60" s="99"/>
      <c r="H60" s="99"/>
      <c r="I60" s="99"/>
      <c r="J60" s="99"/>
      <c r="K60" s="99"/>
      <c r="L60" s="99"/>
      <c r="M60" s="99"/>
      <c r="N60" s="99"/>
      <c r="O60" s="99"/>
      <c r="P60" s="99"/>
      <c r="Q60" s="99"/>
      <c r="R60" s="99"/>
      <c r="S60" s="100"/>
      <c r="T60" s="9" t="str">
        <f t="shared" si="8"/>
        <v/>
      </c>
    </row>
    <row r="61" spans="2:29" ht="18.75" customHeight="1" thickBot="1" x14ac:dyDescent="0.3">
      <c r="B61" s="142" t="s">
        <v>32</v>
      </c>
      <c r="C61" s="143"/>
      <c r="D61" s="143"/>
      <c r="E61" s="143"/>
      <c r="F61" s="99"/>
      <c r="G61" s="99"/>
      <c r="H61" s="99"/>
      <c r="I61" s="99"/>
      <c r="J61" s="99"/>
      <c r="K61" s="99"/>
      <c r="L61" s="99"/>
      <c r="M61" s="99"/>
      <c r="N61" s="99"/>
      <c r="O61" s="99"/>
      <c r="P61" s="99"/>
      <c r="Q61" s="99"/>
      <c r="R61" s="99"/>
      <c r="S61" s="100"/>
      <c r="T61" s="9" t="str">
        <f t="shared" si="8"/>
        <v/>
      </c>
    </row>
    <row r="62" spans="2:29" ht="18.75" customHeight="1" thickBot="1" x14ac:dyDescent="0.3">
      <c r="B62" s="142" t="s">
        <v>33</v>
      </c>
      <c r="C62" s="143"/>
      <c r="D62" s="143"/>
      <c r="E62" s="143"/>
      <c r="F62" s="99"/>
      <c r="G62" s="99"/>
      <c r="H62" s="99"/>
      <c r="I62" s="99"/>
      <c r="J62" s="99"/>
      <c r="K62" s="99"/>
      <c r="L62" s="99"/>
      <c r="M62" s="99"/>
      <c r="N62" s="99"/>
      <c r="O62" s="99"/>
      <c r="P62" s="99"/>
      <c r="Q62" s="99"/>
      <c r="R62" s="99"/>
      <c r="S62" s="100"/>
      <c r="T62" s="9" t="str">
        <f t="shared" si="8"/>
        <v/>
      </c>
    </row>
    <row r="63" spans="2:29" ht="18.75" customHeight="1" thickBot="1" x14ac:dyDescent="0.3">
      <c r="B63" s="142" t="s">
        <v>34</v>
      </c>
      <c r="C63" s="143"/>
      <c r="D63" s="143"/>
      <c r="E63" s="143"/>
      <c r="F63" s="99"/>
      <c r="G63" s="99"/>
      <c r="H63" s="99"/>
      <c r="I63" s="99"/>
      <c r="J63" s="99"/>
      <c r="K63" s="99"/>
      <c r="L63" s="99"/>
      <c r="M63" s="99"/>
      <c r="N63" s="99"/>
      <c r="O63" s="99"/>
      <c r="P63" s="99"/>
      <c r="Q63" s="99"/>
      <c r="R63" s="99"/>
      <c r="S63" s="100"/>
      <c r="T63" s="9" t="str">
        <f t="shared" si="8"/>
        <v/>
      </c>
    </row>
    <row r="64" spans="2:29" ht="18.75" customHeight="1" thickBot="1" x14ac:dyDescent="0.3">
      <c r="B64" s="142" t="s">
        <v>35</v>
      </c>
      <c r="C64" s="143"/>
      <c r="D64" s="143"/>
      <c r="E64" s="143"/>
      <c r="F64" s="99"/>
      <c r="G64" s="99"/>
      <c r="H64" s="99"/>
      <c r="I64" s="99"/>
      <c r="J64" s="99"/>
      <c r="K64" s="99"/>
      <c r="L64" s="99"/>
      <c r="M64" s="99"/>
      <c r="N64" s="99"/>
      <c r="O64" s="99"/>
      <c r="P64" s="99"/>
      <c r="Q64" s="99"/>
      <c r="R64" s="99"/>
      <c r="S64" s="100"/>
      <c r="T64" s="9" t="str">
        <f t="shared" si="8"/>
        <v/>
      </c>
    </row>
    <row r="65" spans="2:31" ht="18.75" customHeight="1" thickBot="1" x14ac:dyDescent="0.3">
      <c r="B65" s="142" t="s">
        <v>36</v>
      </c>
      <c r="C65" s="143"/>
      <c r="D65" s="143"/>
      <c r="E65" s="143"/>
      <c r="F65" s="99"/>
      <c r="G65" s="99"/>
      <c r="H65" s="99"/>
      <c r="I65" s="99"/>
      <c r="J65" s="99"/>
      <c r="K65" s="99"/>
      <c r="L65" s="99"/>
      <c r="M65" s="99"/>
      <c r="N65" s="99"/>
      <c r="O65" s="99"/>
      <c r="P65" s="99"/>
      <c r="Q65" s="99"/>
      <c r="R65" s="99"/>
      <c r="S65" s="100"/>
      <c r="T65" s="9" t="str">
        <f t="shared" ref="T65" si="9">IF(SUM(F65:R65)=0,"",SUM(F65:R65))</f>
        <v/>
      </c>
    </row>
    <row r="66" spans="2:31" ht="18.75" customHeight="1" thickBot="1" x14ac:dyDescent="0.3">
      <c r="B66" s="142" t="s">
        <v>115</v>
      </c>
      <c r="C66" s="143"/>
      <c r="D66" s="143"/>
      <c r="E66" s="143"/>
      <c r="F66" s="99"/>
      <c r="G66" s="99"/>
      <c r="H66" s="99"/>
      <c r="I66" s="99"/>
      <c r="J66" s="99"/>
      <c r="K66" s="99"/>
      <c r="L66" s="99"/>
      <c r="M66" s="99"/>
      <c r="N66" s="99"/>
      <c r="O66" s="99"/>
      <c r="P66" s="99"/>
      <c r="Q66" s="99"/>
      <c r="R66" s="99"/>
      <c r="S66" s="100"/>
      <c r="T66" s="9" t="str">
        <f t="shared" si="8"/>
        <v/>
      </c>
    </row>
    <row r="67" spans="2:31" ht="27.75" customHeight="1" thickBot="1" x14ac:dyDescent="0.3">
      <c r="B67" s="244" t="s">
        <v>116</v>
      </c>
      <c r="C67" s="245"/>
      <c r="D67" s="245"/>
      <c r="E67" s="245"/>
      <c r="F67" s="99"/>
      <c r="G67" s="99"/>
      <c r="H67" s="99"/>
      <c r="I67" s="99"/>
      <c r="J67" s="99"/>
      <c r="K67" s="99"/>
      <c r="L67" s="99"/>
      <c r="M67" s="99"/>
      <c r="N67" s="99"/>
      <c r="O67" s="99"/>
      <c r="P67" s="99"/>
      <c r="Q67" s="99"/>
      <c r="R67" s="99"/>
      <c r="S67" s="100"/>
      <c r="T67" s="9" t="str">
        <f t="shared" si="8"/>
        <v/>
      </c>
    </row>
    <row r="68" spans="2:31" ht="18.75" customHeight="1" thickBot="1" x14ac:dyDescent="0.3">
      <c r="B68" s="142" t="s">
        <v>37</v>
      </c>
      <c r="C68" s="143"/>
      <c r="D68" s="143"/>
      <c r="E68" s="143"/>
      <c r="F68" s="99"/>
      <c r="G68" s="99"/>
      <c r="H68" s="99"/>
      <c r="I68" s="99"/>
      <c r="J68" s="99"/>
      <c r="K68" s="99"/>
      <c r="L68" s="99"/>
      <c r="M68" s="99"/>
      <c r="N68" s="99"/>
      <c r="O68" s="99"/>
      <c r="P68" s="99"/>
      <c r="Q68" s="99"/>
      <c r="R68" s="99"/>
      <c r="S68" s="100"/>
      <c r="T68" s="9" t="str">
        <f t="shared" si="8"/>
        <v/>
      </c>
    </row>
    <row r="69" spans="2:31" ht="18.75" customHeight="1" thickBot="1" x14ac:dyDescent="0.3">
      <c r="B69" s="142" t="s">
        <v>38</v>
      </c>
      <c r="C69" s="143"/>
      <c r="D69" s="143"/>
      <c r="E69" s="143"/>
      <c r="F69" s="99"/>
      <c r="G69" s="99"/>
      <c r="H69" s="99"/>
      <c r="I69" s="99"/>
      <c r="J69" s="99"/>
      <c r="K69" s="99"/>
      <c r="L69" s="99"/>
      <c r="M69" s="99"/>
      <c r="N69" s="99"/>
      <c r="O69" s="99"/>
      <c r="P69" s="99"/>
      <c r="Q69" s="99"/>
      <c r="R69" s="99"/>
      <c r="S69" s="100"/>
      <c r="T69" s="9" t="str">
        <f t="shared" si="8"/>
        <v/>
      </c>
      <c r="V69" s="37" t="s">
        <v>94</v>
      </c>
      <c r="W69" s="38" t="s">
        <v>95</v>
      </c>
      <c r="X69" s="39" t="s">
        <v>96</v>
      </c>
      <c r="AC69" s="36"/>
      <c r="AD69" s="36"/>
      <c r="AE69" s="36"/>
    </row>
    <row r="70" spans="2:31" ht="18.75" customHeight="1" thickBot="1" x14ac:dyDescent="0.3">
      <c r="B70" s="224" t="s">
        <v>93</v>
      </c>
      <c r="C70" s="225"/>
      <c r="D70" s="225"/>
      <c r="E70" s="225"/>
      <c r="F70" s="99"/>
      <c r="G70" s="99"/>
      <c r="H70" s="99"/>
      <c r="I70" s="99"/>
      <c r="J70" s="99"/>
      <c r="K70" s="99"/>
      <c r="L70" s="99"/>
      <c r="M70" s="99"/>
      <c r="N70" s="99"/>
      <c r="O70" s="99"/>
      <c r="P70" s="99"/>
      <c r="Q70" s="99"/>
      <c r="R70" s="99"/>
      <c r="S70" s="100"/>
      <c r="T70" s="9" t="str">
        <f t="shared" si="8"/>
        <v/>
      </c>
      <c r="V70" s="40">
        <f>SUM(T56:T70)</f>
        <v>0</v>
      </c>
      <c r="W70" s="41">
        <f>X70*60</f>
        <v>0</v>
      </c>
      <c r="X70" s="42">
        <f>CEILING(V70/60,0.25)</f>
        <v>0</v>
      </c>
      <c r="AC70" s="33"/>
      <c r="AD70" s="33"/>
      <c r="AE70" s="34"/>
    </row>
    <row r="71" spans="2:31" ht="9" customHeight="1" x14ac:dyDescent="0.25">
      <c r="B71" s="91" t="s">
        <v>79</v>
      </c>
      <c r="C71" s="92"/>
      <c r="D71" s="92"/>
      <c r="E71" s="93"/>
      <c r="F71" s="97"/>
      <c r="G71" s="97"/>
      <c r="H71" s="98"/>
      <c r="I71" s="97"/>
      <c r="J71" s="98"/>
      <c r="K71" s="97"/>
      <c r="L71" s="98"/>
      <c r="M71" s="97"/>
      <c r="N71" s="98"/>
      <c r="O71" s="97"/>
      <c r="P71" s="98"/>
      <c r="Q71" s="97"/>
      <c r="R71" s="98"/>
      <c r="S71" s="97"/>
      <c r="T71" s="20" t="s">
        <v>80</v>
      </c>
    </row>
    <row r="72" spans="2:31" ht="19.5" customHeight="1" thickBot="1" x14ac:dyDescent="0.35">
      <c r="B72" s="226"/>
      <c r="C72" s="227"/>
      <c r="D72" s="227"/>
      <c r="E72" s="228"/>
      <c r="F72" s="89">
        <f>SUM(F56:F70)</f>
        <v>0</v>
      </c>
      <c r="G72" s="89"/>
      <c r="H72" s="89">
        <f t="shared" ref="H72" si="10">SUM(H56:H70)</f>
        <v>0</v>
      </c>
      <c r="I72" s="89"/>
      <c r="J72" s="89">
        <f t="shared" ref="J72" si="11">SUM(J56:J70)</f>
        <v>0</v>
      </c>
      <c r="K72" s="89"/>
      <c r="L72" s="89">
        <f t="shared" ref="L72" si="12">SUM(L56:L70)</f>
        <v>0</v>
      </c>
      <c r="M72" s="89"/>
      <c r="N72" s="89">
        <f t="shared" ref="N72" si="13">SUM(N56:N70)</f>
        <v>0</v>
      </c>
      <c r="O72" s="89"/>
      <c r="P72" s="89">
        <f t="shared" ref="P72" si="14">SUM(P56:P70)</f>
        <v>0</v>
      </c>
      <c r="Q72" s="89"/>
      <c r="R72" s="89">
        <f t="shared" ref="R72" si="15">SUM(R56:R70)</f>
        <v>0</v>
      </c>
      <c r="S72" s="90"/>
      <c r="T72" s="70" t="str">
        <f>IF(SUM(T56:T70)=0,"",W70)</f>
        <v/>
      </c>
      <c r="V72" s="15"/>
      <c r="W72" s="15"/>
      <c r="X72" s="15"/>
      <c r="Y72" s="15"/>
      <c r="Z72" s="15"/>
      <c r="AA72" s="15"/>
    </row>
    <row r="73" spans="2:31" ht="2.25" customHeight="1" thickTop="1" thickBot="1" x14ac:dyDescent="0.3">
      <c r="C73" s="223"/>
      <c r="D73" s="223"/>
      <c r="E73" s="223"/>
      <c r="F73" s="72"/>
      <c r="G73" s="72"/>
      <c r="H73" s="72"/>
      <c r="I73" s="72"/>
      <c r="J73" s="72"/>
      <c r="K73" s="72"/>
      <c r="L73" s="72"/>
      <c r="M73" s="72"/>
      <c r="N73" s="72"/>
      <c r="O73" s="72"/>
      <c r="P73" s="72"/>
      <c r="Q73" s="72"/>
      <c r="R73" s="72"/>
      <c r="S73" s="72"/>
    </row>
    <row r="74" spans="2:31" ht="19.5" customHeight="1" thickTop="1" x14ac:dyDescent="0.25">
      <c r="B74" s="159" t="s">
        <v>18</v>
      </c>
      <c r="C74" s="149"/>
      <c r="D74" s="149"/>
      <c r="E74" s="149"/>
      <c r="F74" s="149" t="s">
        <v>11</v>
      </c>
      <c r="G74" s="149"/>
      <c r="H74" s="149" t="s">
        <v>12</v>
      </c>
      <c r="I74" s="149"/>
      <c r="J74" s="149" t="s">
        <v>13</v>
      </c>
      <c r="K74" s="149"/>
      <c r="L74" s="149" t="s">
        <v>14</v>
      </c>
      <c r="M74" s="149"/>
      <c r="N74" s="149" t="s">
        <v>15</v>
      </c>
      <c r="O74" s="149"/>
      <c r="P74" s="149" t="s">
        <v>16</v>
      </c>
      <c r="Q74" s="149"/>
      <c r="R74" s="149" t="s">
        <v>17</v>
      </c>
      <c r="S74" s="149"/>
      <c r="T74" s="8" t="s">
        <v>78</v>
      </c>
    </row>
    <row r="75" spans="2:31" ht="56.25" customHeight="1" thickBot="1" x14ac:dyDescent="0.3">
      <c r="B75" s="150" t="s">
        <v>111</v>
      </c>
      <c r="C75" s="151"/>
      <c r="D75" s="151"/>
      <c r="E75" s="151"/>
      <c r="F75" s="151"/>
      <c r="G75" s="151"/>
      <c r="H75" s="151"/>
      <c r="I75" s="151"/>
      <c r="J75" s="151"/>
      <c r="K75" s="151"/>
      <c r="L75" s="151"/>
      <c r="M75" s="151"/>
      <c r="N75" s="151"/>
      <c r="O75" s="151"/>
      <c r="P75" s="151"/>
      <c r="Q75" s="151"/>
      <c r="R75" s="151"/>
      <c r="S75" s="151"/>
      <c r="T75" s="152"/>
    </row>
    <row r="76" spans="2:31" ht="18.75" customHeight="1" thickBot="1" x14ac:dyDescent="0.3">
      <c r="B76" s="246" t="s">
        <v>39</v>
      </c>
      <c r="C76" s="247"/>
      <c r="D76" s="247"/>
      <c r="E76" s="247"/>
      <c r="F76" s="99"/>
      <c r="G76" s="99"/>
      <c r="H76" s="99"/>
      <c r="I76" s="99"/>
      <c r="J76" s="99"/>
      <c r="K76" s="99"/>
      <c r="L76" s="99"/>
      <c r="M76" s="99"/>
      <c r="N76" s="99"/>
      <c r="O76" s="99"/>
      <c r="P76" s="99"/>
      <c r="Q76" s="99"/>
      <c r="R76" s="99"/>
      <c r="S76" s="100"/>
      <c r="T76" s="9" t="str">
        <f t="shared" ref="T76:T91" si="16">IF(SUM(F76:R76)=0,"",SUM(F76:R76))</f>
        <v/>
      </c>
    </row>
    <row r="77" spans="2:31" ht="18.75" customHeight="1" thickBot="1" x14ac:dyDescent="0.3">
      <c r="B77" s="142" t="s">
        <v>40</v>
      </c>
      <c r="C77" s="143"/>
      <c r="D77" s="143"/>
      <c r="E77" s="143"/>
      <c r="F77" s="99"/>
      <c r="G77" s="99"/>
      <c r="H77" s="99"/>
      <c r="I77" s="99"/>
      <c r="J77" s="99"/>
      <c r="K77" s="99"/>
      <c r="L77" s="99"/>
      <c r="M77" s="99"/>
      <c r="N77" s="99"/>
      <c r="O77" s="99"/>
      <c r="P77" s="99"/>
      <c r="Q77" s="99"/>
      <c r="R77" s="99"/>
      <c r="S77" s="100"/>
      <c r="T77" s="9" t="str">
        <f t="shared" si="16"/>
        <v/>
      </c>
    </row>
    <row r="78" spans="2:31" ht="18.75" customHeight="1" thickBot="1" x14ac:dyDescent="0.3">
      <c r="B78" s="142" t="s">
        <v>41</v>
      </c>
      <c r="C78" s="143"/>
      <c r="D78" s="143"/>
      <c r="E78" s="143"/>
      <c r="F78" s="99"/>
      <c r="G78" s="99"/>
      <c r="H78" s="99"/>
      <c r="I78" s="99"/>
      <c r="J78" s="99"/>
      <c r="K78" s="99"/>
      <c r="L78" s="99"/>
      <c r="M78" s="99"/>
      <c r="N78" s="99"/>
      <c r="O78" s="99"/>
      <c r="P78" s="99"/>
      <c r="Q78" s="99"/>
      <c r="R78" s="99"/>
      <c r="S78" s="100"/>
      <c r="T78" s="9" t="str">
        <f t="shared" si="16"/>
        <v/>
      </c>
    </row>
    <row r="79" spans="2:31" ht="18.75" customHeight="1" thickBot="1" x14ac:dyDescent="0.3">
      <c r="B79" s="142" t="s">
        <v>32</v>
      </c>
      <c r="C79" s="143"/>
      <c r="D79" s="143"/>
      <c r="E79" s="143"/>
      <c r="F79" s="99"/>
      <c r="G79" s="99"/>
      <c r="H79" s="99"/>
      <c r="I79" s="99"/>
      <c r="J79" s="99"/>
      <c r="K79" s="99"/>
      <c r="L79" s="99"/>
      <c r="M79" s="99"/>
      <c r="N79" s="99"/>
      <c r="O79" s="99"/>
      <c r="P79" s="99"/>
      <c r="Q79" s="99"/>
      <c r="R79" s="99"/>
      <c r="S79" s="100"/>
      <c r="T79" s="9" t="str">
        <f t="shared" si="16"/>
        <v/>
      </c>
    </row>
    <row r="80" spans="2:31" ht="18.75" customHeight="1" thickBot="1" x14ac:dyDescent="0.3">
      <c r="B80" s="142" t="s">
        <v>42</v>
      </c>
      <c r="C80" s="143"/>
      <c r="D80" s="143"/>
      <c r="E80" s="143"/>
      <c r="F80" s="99"/>
      <c r="G80" s="99"/>
      <c r="H80" s="99"/>
      <c r="I80" s="99"/>
      <c r="J80" s="99"/>
      <c r="K80" s="99"/>
      <c r="L80" s="99"/>
      <c r="M80" s="99"/>
      <c r="N80" s="99"/>
      <c r="O80" s="99"/>
      <c r="P80" s="99"/>
      <c r="Q80" s="99"/>
      <c r="R80" s="99"/>
      <c r="S80" s="100"/>
      <c r="T80" s="9" t="str">
        <f t="shared" si="16"/>
        <v/>
      </c>
    </row>
    <row r="81" spans="2:31" ht="18.75" customHeight="1" thickBot="1" x14ac:dyDescent="0.3">
      <c r="B81" s="142" t="s">
        <v>84</v>
      </c>
      <c r="C81" s="143"/>
      <c r="D81" s="143"/>
      <c r="E81" s="143"/>
      <c r="F81" s="99"/>
      <c r="G81" s="99"/>
      <c r="H81" s="99"/>
      <c r="I81" s="99"/>
      <c r="J81" s="99"/>
      <c r="K81" s="99"/>
      <c r="L81" s="99"/>
      <c r="M81" s="99"/>
      <c r="N81" s="99"/>
      <c r="O81" s="99"/>
      <c r="P81" s="99"/>
      <c r="Q81" s="99"/>
      <c r="R81" s="99"/>
      <c r="S81" s="100"/>
      <c r="T81" s="9" t="str">
        <f t="shared" si="16"/>
        <v/>
      </c>
    </row>
    <row r="82" spans="2:31" ht="18.75" customHeight="1" thickBot="1" x14ac:dyDescent="0.3">
      <c r="B82" s="142" t="s">
        <v>33</v>
      </c>
      <c r="C82" s="143"/>
      <c r="D82" s="143"/>
      <c r="E82" s="143"/>
      <c r="F82" s="99"/>
      <c r="G82" s="99"/>
      <c r="H82" s="99"/>
      <c r="I82" s="99"/>
      <c r="J82" s="99"/>
      <c r="K82" s="99"/>
      <c r="L82" s="99"/>
      <c r="M82" s="99"/>
      <c r="N82" s="99"/>
      <c r="O82" s="99"/>
      <c r="P82" s="99"/>
      <c r="Q82" s="99"/>
      <c r="R82" s="99"/>
      <c r="S82" s="100"/>
      <c r="T82" s="9" t="str">
        <f t="shared" si="16"/>
        <v/>
      </c>
    </row>
    <row r="83" spans="2:31" ht="18.75" customHeight="1" thickBot="1" x14ac:dyDescent="0.3">
      <c r="B83" s="142" t="s">
        <v>35</v>
      </c>
      <c r="C83" s="143"/>
      <c r="D83" s="143"/>
      <c r="E83" s="143"/>
      <c r="F83" s="99"/>
      <c r="G83" s="99"/>
      <c r="H83" s="99"/>
      <c r="I83" s="99"/>
      <c r="J83" s="99"/>
      <c r="K83" s="99"/>
      <c r="L83" s="99"/>
      <c r="M83" s="99"/>
      <c r="N83" s="99"/>
      <c r="O83" s="99"/>
      <c r="P83" s="99"/>
      <c r="Q83" s="99"/>
      <c r="R83" s="99"/>
      <c r="S83" s="100"/>
      <c r="T83" s="9" t="str">
        <f t="shared" si="16"/>
        <v/>
      </c>
    </row>
    <row r="84" spans="2:31" ht="18.75" customHeight="1" thickBot="1" x14ac:dyDescent="0.3">
      <c r="B84" s="142" t="s">
        <v>37</v>
      </c>
      <c r="C84" s="143"/>
      <c r="D84" s="143"/>
      <c r="E84" s="143"/>
      <c r="F84" s="99"/>
      <c r="G84" s="99"/>
      <c r="H84" s="99"/>
      <c r="I84" s="99"/>
      <c r="J84" s="99"/>
      <c r="K84" s="99"/>
      <c r="L84" s="99"/>
      <c r="M84" s="99"/>
      <c r="N84" s="99"/>
      <c r="O84" s="99"/>
      <c r="P84" s="99"/>
      <c r="Q84" s="99"/>
      <c r="R84" s="99"/>
      <c r="S84" s="100"/>
      <c r="T84" s="9" t="str">
        <f t="shared" si="16"/>
        <v/>
      </c>
    </row>
    <row r="85" spans="2:31" ht="18.75" customHeight="1" thickBot="1" x14ac:dyDescent="0.3">
      <c r="B85" s="142" t="s">
        <v>34</v>
      </c>
      <c r="C85" s="143"/>
      <c r="D85" s="143"/>
      <c r="E85" s="143"/>
      <c r="F85" s="99"/>
      <c r="G85" s="99"/>
      <c r="H85" s="99"/>
      <c r="I85" s="99"/>
      <c r="J85" s="99"/>
      <c r="K85" s="99"/>
      <c r="L85" s="99"/>
      <c r="M85" s="99"/>
      <c r="N85" s="99"/>
      <c r="O85" s="99"/>
      <c r="P85" s="99"/>
      <c r="Q85" s="99"/>
      <c r="R85" s="99"/>
      <c r="S85" s="100"/>
      <c r="T85" s="9" t="str">
        <f t="shared" si="16"/>
        <v/>
      </c>
    </row>
    <row r="86" spans="2:31" ht="18.75" customHeight="1" thickBot="1" x14ac:dyDescent="0.3">
      <c r="B86" s="142" t="s">
        <v>43</v>
      </c>
      <c r="C86" s="143"/>
      <c r="D86" s="143"/>
      <c r="E86" s="143"/>
      <c r="F86" s="99"/>
      <c r="G86" s="99"/>
      <c r="H86" s="99"/>
      <c r="I86" s="99"/>
      <c r="J86" s="99"/>
      <c r="K86" s="99"/>
      <c r="L86" s="99"/>
      <c r="M86" s="99"/>
      <c r="N86" s="99"/>
      <c r="O86" s="99"/>
      <c r="P86" s="99"/>
      <c r="Q86" s="99"/>
      <c r="R86" s="99"/>
      <c r="S86" s="100"/>
      <c r="T86" s="9" t="str">
        <f t="shared" si="16"/>
        <v/>
      </c>
    </row>
    <row r="87" spans="2:31" ht="18.75" customHeight="1" thickBot="1" x14ac:dyDescent="0.3">
      <c r="B87" s="142" t="s">
        <v>44</v>
      </c>
      <c r="C87" s="143"/>
      <c r="D87" s="143"/>
      <c r="E87" s="143"/>
      <c r="F87" s="99"/>
      <c r="G87" s="99"/>
      <c r="H87" s="99"/>
      <c r="I87" s="99"/>
      <c r="J87" s="99"/>
      <c r="K87" s="99"/>
      <c r="L87" s="99"/>
      <c r="M87" s="99"/>
      <c r="N87" s="99"/>
      <c r="O87" s="99"/>
      <c r="P87" s="99"/>
      <c r="Q87" s="99"/>
      <c r="R87" s="99"/>
      <c r="S87" s="100"/>
      <c r="T87" s="9" t="str">
        <f t="shared" si="16"/>
        <v/>
      </c>
    </row>
    <row r="88" spans="2:31" ht="18.75" customHeight="1" thickBot="1" x14ac:dyDescent="0.3">
      <c r="B88" s="142" t="s">
        <v>45</v>
      </c>
      <c r="C88" s="143"/>
      <c r="D88" s="143"/>
      <c r="E88" s="143"/>
      <c r="F88" s="99"/>
      <c r="G88" s="99"/>
      <c r="H88" s="99"/>
      <c r="I88" s="99"/>
      <c r="J88" s="99"/>
      <c r="K88" s="99"/>
      <c r="L88" s="99"/>
      <c r="M88" s="99"/>
      <c r="N88" s="99"/>
      <c r="O88" s="99"/>
      <c r="P88" s="99"/>
      <c r="Q88" s="99"/>
      <c r="R88" s="99"/>
      <c r="S88" s="100"/>
      <c r="T88" s="9" t="str">
        <f t="shared" si="16"/>
        <v/>
      </c>
    </row>
    <row r="89" spans="2:31" ht="18.75" customHeight="1" thickBot="1" x14ac:dyDescent="0.3">
      <c r="B89" s="142" t="s">
        <v>46</v>
      </c>
      <c r="C89" s="143"/>
      <c r="D89" s="143"/>
      <c r="E89" s="143"/>
      <c r="F89" s="99"/>
      <c r="G89" s="99"/>
      <c r="H89" s="99"/>
      <c r="I89" s="99"/>
      <c r="J89" s="99"/>
      <c r="K89" s="99"/>
      <c r="L89" s="99"/>
      <c r="M89" s="99"/>
      <c r="N89" s="99"/>
      <c r="O89" s="99"/>
      <c r="P89" s="99"/>
      <c r="Q89" s="99"/>
      <c r="R89" s="99"/>
      <c r="S89" s="100"/>
      <c r="T89" s="9" t="str">
        <f t="shared" si="16"/>
        <v/>
      </c>
    </row>
    <row r="90" spans="2:31" ht="18.75" customHeight="1" thickBot="1" x14ac:dyDescent="0.3">
      <c r="B90" s="142" t="s">
        <v>47</v>
      </c>
      <c r="C90" s="143"/>
      <c r="D90" s="143"/>
      <c r="E90" s="143"/>
      <c r="F90" s="99"/>
      <c r="G90" s="99"/>
      <c r="H90" s="99"/>
      <c r="I90" s="99"/>
      <c r="J90" s="99"/>
      <c r="K90" s="99"/>
      <c r="L90" s="99"/>
      <c r="M90" s="99"/>
      <c r="N90" s="99"/>
      <c r="O90" s="99"/>
      <c r="P90" s="99"/>
      <c r="Q90" s="99"/>
      <c r="R90" s="99"/>
      <c r="S90" s="100"/>
      <c r="T90" s="9" t="str">
        <f t="shared" si="16"/>
        <v/>
      </c>
      <c r="V90" s="37" t="s">
        <v>94</v>
      </c>
      <c r="W90" s="38" t="s">
        <v>95</v>
      </c>
      <c r="X90" s="39" t="s">
        <v>96</v>
      </c>
      <c r="AC90" s="36"/>
      <c r="AD90" s="36"/>
      <c r="AE90" s="36"/>
    </row>
    <row r="91" spans="2:31" ht="18.75" customHeight="1" thickBot="1" x14ac:dyDescent="0.3">
      <c r="B91" s="224" t="s">
        <v>38</v>
      </c>
      <c r="C91" s="225"/>
      <c r="D91" s="225"/>
      <c r="E91" s="225"/>
      <c r="F91" s="99"/>
      <c r="G91" s="99"/>
      <c r="H91" s="99"/>
      <c r="I91" s="99"/>
      <c r="J91" s="99"/>
      <c r="K91" s="99"/>
      <c r="L91" s="99"/>
      <c r="M91" s="99"/>
      <c r="N91" s="99"/>
      <c r="O91" s="99"/>
      <c r="P91" s="99"/>
      <c r="Q91" s="99"/>
      <c r="R91" s="99"/>
      <c r="S91" s="100"/>
      <c r="T91" s="10" t="str">
        <f t="shared" si="16"/>
        <v/>
      </c>
      <c r="V91" s="40">
        <f>SUM(T76:T91)</f>
        <v>0</v>
      </c>
      <c r="W91" s="41">
        <f>X91*60</f>
        <v>0</v>
      </c>
      <c r="X91" s="42">
        <f>CEILING(V91/60,0.25)</f>
        <v>0</v>
      </c>
      <c r="AC91" s="33"/>
      <c r="AD91" s="33"/>
      <c r="AE91" s="34"/>
    </row>
    <row r="92" spans="2:31" ht="9.75" customHeight="1" x14ac:dyDescent="0.25">
      <c r="B92" s="197" t="s">
        <v>74</v>
      </c>
      <c r="C92" s="198"/>
      <c r="D92" s="198"/>
      <c r="E92" s="199"/>
      <c r="F92" s="200"/>
      <c r="G92" s="201"/>
      <c r="H92" s="200"/>
      <c r="I92" s="201"/>
      <c r="J92" s="200"/>
      <c r="K92" s="201"/>
      <c r="L92" s="200"/>
      <c r="M92" s="201"/>
      <c r="N92" s="200"/>
      <c r="O92" s="201"/>
      <c r="P92" s="200"/>
      <c r="Q92" s="201"/>
      <c r="R92" s="200"/>
      <c r="S92" s="201"/>
      <c r="T92" s="20" t="s">
        <v>80</v>
      </c>
    </row>
    <row r="93" spans="2:31" ht="19.5" customHeight="1" thickBot="1" x14ac:dyDescent="0.35">
      <c r="B93" s="94"/>
      <c r="C93" s="95"/>
      <c r="D93" s="95"/>
      <c r="E93" s="96"/>
      <c r="F93" s="144">
        <f t="shared" ref="F93:H93" si="17">SUM(F76:F91)</f>
        <v>0</v>
      </c>
      <c r="G93" s="144"/>
      <c r="H93" s="144">
        <f t="shared" si="17"/>
        <v>0</v>
      </c>
      <c r="I93" s="144"/>
      <c r="J93" s="144">
        <f t="shared" ref="J93" si="18">SUM(J76:J91)</f>
        <v>0</v>
      </c>
      <c r="K93" s="144"/>
      <c r="L93" s="144">
        <f t="shared" ref="L93" si="19">SUM(L76:L91)</f>
        <v>0</v>
      </c>
      <c r="M93" s="144"/>
      <c r="N93" s="144">
        <f t="shared" ref="N93" si="20">SUM(N76:N91)</f>
        <v>0</v>
      </c>
      <c r="O93" s="144"/>
      <c r="P93" s="144">
        <f t="shared" ref="P93" si="21">SUM(P76:P91)</f>
        <v>0</v>
      </c>
      <c r="Q93" s="144"/>
      <c r="R93" s="144">
        <f t="shared" ref="R93" si="22">SUM(R76:R91)</f>
        <v>0</v>
      </c>
      <c r="S93" s="206"/>
      <c r="T93" s="12" t="str">
        <f>IF(SUM(T76:T91)=0,"",W91)</f>
        <v/>
      </c>
      <c r="V93" s="16"/>
      <c r="W93" s="16"/>
      <c r="X93" s="16"/>
      <c r="Y93" s="16"/>
      <c r="Z93" s="16"/>
      <c r="AA93" s="16"/>
    </row>
    <row r="94" spans="2:31" ht="7.5" customHeight="1" thickBot="1" x14ac:dyDescent="0.3">
      <c r="B94" s="203"/>
      <c r="C94" s="204"/>
      <c r="D94" s="204"/>
      <c r="E94" s="204"/>
      <c r="F94" s="204"/>
      <c r="G94" s="204"/>
      <c r="H94" s="204"/>
      <c r="I94" s="204"/>
      <c r="J94" s="204"/>
      <c r="K94" s="204"/>
      <c r="L94" s="204"/>
      <c r="M94" s="204"/>
      <c r="N94" s="204"/>
      <c r="O94" s="204"/>
      <c r="P94" s="204"/>
      <c r="Q94" s="204"/>
      <c r="R94" s="204"/>
      <c r="S94" s="204"/>
      <c r="T94" s="205"/>
      <c r="V94" s="17"/>
      <c r="W94" s="17"/>
      <c r="X94" s="17"/>
      <c r="Y94" s="17"/>
      <c r="Z94" s="17"/>
      <c r="AA94" s="17"/>
    </row>
    <row r="95" spans="2:31" ht="21" customHeight="1" thickBot="1" x14ac:dyDescent="0.3">
      <c r="B95" s="242" t="s">
        <v>83</v>
      </c>
      <c r="C95" s="202"/>
      <c r="D95" s="202"/>
      <c r="E95" s="243"/>
      <c r="F95" s="207">
        <f>F49+F54+F72+F93</f>
        <v>0</v>
      </c>
      <c r="G95" s="207"/>
      <c r="H95" s="207">
        <f t="shared" ref="H95" si="23">H49+H54+H72+H93</f>
        <v>0</v>
      </c>
      <c r="I95" s="207"/>
      <c r="J95" s="207">
        <f t="shared" ref="J95" si="24">J49+J54+J72+J93</f>
        <v>0</v>
      </c>
      <c r="K95" s="207"/>
      <c r="L95" s="207">
        <f t="shared" ref="L95" si="25">L49+L54+L72+L93</f>
        <v>0</v>
      </c>
      <c r="M95" s="207"/>
      <c r="N95" s="207">
        <f t="shared" ref="N95" si="26">N49+N54+N72+N93</f>
        <v>0</v>
      </c>
      <c r="O95" s="207"/>
      <c r="P95" s="207">
        <f t="shared" ref="P95" si="27">P49+P54+P72+P93</f>
        <v>0</v>
      </c>
      <c r="Q95" s="207"/>
      <c r="R95" s="207">
        <f t="shared" ref="R95" si="28">R49+R54+R72+R93</f>
        <v>0</v>
      </c>
      <c r="S95" s="207"/>
      <c r="T95" s="13"/>
      <c r="V95" s="18"/>
      <c r="W95" s="18"/>
      <c r="X95" s="18"/>
      <c r="Y95" s="18"/>
      <c r="Z95" s="18"/>
      <c r="AA95" s="18"/>
    </row>
    <row r="96" spans="2:31" ht="21" customHeight="1" thickBot="1" x14ac:dyDescent="0.3">
      <c r="B96" s="192" t="s">
        <v>81</v>
      </c>
      <c r="C96" s="193"/>
      <c r="D96" s="193"/>
      <c r="E96" s="193"/>
      <c r="F96" s="193"/>
      <c r="G96" s="194"/>
      <c r="H96" s="195" t="str">
        <f>IF(SUM(F95:R95)=0,"",W47+W52+W70+W91)</f>
        <v/>
      </c>
      <c r="I96" s="196"/>
      <c r="J96" s="196"/>
      <c r="K96" s="194" t="s">
        <v>82</v>
      </c>
      <c r="L96" s="202"/>
      <c r="M96" s="202"/>
      <c r="N96" s="202"/>
      <c r="O96" s="202"/>
      <c r="P96" s="202"/>
      <c r="Q96" s="202"/>
      <c r="R96" s="208" t="str">
        <f>IF(SUM(F95:R95)=0,"",X47+X52+X70+X91)</f>
        <v/>
      </c>
      <c r="S96" s="208"/>
      <c r="T96" s="209"/>
      <c r="V96" s="19"/>
      <c r="W96" s="19"/>
      <c r="X96" s="19"/>
      <c r="Y96" s="19"/>
      <c r="Z96" s="19"/>
      <c r="AA96" s="19"/>
    </row>
    <row r="97" spans="2:30" ht="93.75" customHeight="1" x14ac:dyDescent="0.25">
      <c r="B97" s="153" t="s">
        <v>122</v>
      </c>
      <c r="C97" s="154"/>
      <c r="D97" s="154"/>
      <c r="E97" s="154"/>
      <c r="F97" s="154"/>
      <c r="G97" s="154"/>
      <c r="H97" s="154"/>
      <c r="I97" s="154"/>
      <c r="J97" s="154"/>
      <c r="K97" s="154"/>
      <c r="L97" s="154"/>
      <c r="M97" s="154"/>
      <c r="N97" s="154"/>
      <c r="O97" s="154"/>
      <c r="P97" s="154"/>
      <c r="Q97" s="154"/>
      <c r="R97" s="154"/>
      <c r="S97" s="154"/>
      <c r="T97" s="155"/>
      <c r="AD97" s="35"/>
    </row>
    <row r="98" spans="2:30" ht="43.5" customHeight="1" x14ac:dyDescent="0.25">
      <c r="B98" s="210" t="s">
        <v>72</v>
      </c>
      <c r="C98" s="211"/>
      <c r="D98" s="211"/>
      <c r="E98" s="211"/>
      <c r="F98" s="211"/>
      <c r="G98" s="211"/>
      <c r="H98" s="211"/>
      <c r="I98" s="211"/>
      <c r="J98" s="211"/>
      <c r="K98" s="211"/>
      <c r="L98" s="211"/>
      <c r="M98" s="211"/>
      <c r="N98" s="211"/>
      <c r="O98" s="211"/>
      <c r="P98" s="211"/>
      <c r="Q98" s="211"/>
      <c r="R98" s="211"/>
      <c r="S98" s="211"/>
      <c r="T98" s="212"/>
    </row>
    <row r="99" spans="2:30" ht="32.25" customHeight="1" x14ac:dyDescent="0.25">
      <c r="B99" s="235" t="s">
        <v>71</v>
      </c>
      <c r="C99" s="236"/>
      <c r="D99" s="236"/>
      <c r="E99" s="236"/>
      <c r="F99" s="236"/>
      <c r="G99" s="236"/>
      <c r="H99" s="236"/>
      <c r="I99" s="236"/>
      <c r="J99" s="236"/>
      <c r="K99" s="236"/>
      <c r="L99" s="236"/>
      <c r="M99" s="236"/>
      <c r="N99" s="236"/>
      <c r="O99" s="236"/>
      <c r="P99" s="236"/>
      <c r="Q99" s="236"/>
      <c r="R99" s="236"/>
      <c r="S99" s="236"/>
      <c r="T99" s="237"/>
    </row>
    <row r="100" spans="2:30" ht="17.25" customHeight="1" x14ac:dyDescent="0.3">
      <c r="B100" s="25"/>
      <c r="C100" s="252"/>
      <c r="D100" s="252"/>
      <c r="E100" s="252"/>
      <c r="F100" s="252"/>
      <c r="G100" s="252"/>
      <c r="H100" s="252"/>
      <c r="I100" s="252"/>
      <c r="J100" s="252"/>
      <c r="K100" s="252"/>
      <c r="L100" s="252"/>
      <c r="M100" s="252"/>
      <c r="N100" s="252"/>
      <c r="O100" s="252"/>
      <c r="P100" s="252"/>
      <c r="Q100" s="252"/>
      <c r="R100" s="252"/>
      <c r="S100" s="252"/>
      <c r="T100" s="26"/>
    </row>
    <row r="101" spans="2:30" ht="20.25" customHeight="1" x14ac:dyDescent="0.3">
      <c r="B101" s="25"/>
      <c r="C101" s="248"/>
      <c r="D101" s="248"/>
      <c r="E101" s="248"/>
      <c r="F101" s="248"/>
      <c r="G101" s="248"/>
      <c r="H101" s="248"/>
      <c r="I101" s="248"/>
      <c r="J101" s="248"/>
      <c r="K101" s="248"/>
      <c r="L101" s="248"/>
      <c r="M101" s="248"/>
      <c r="N101" s="248"/>
      <c r="O101" s="248"/>
      <c r="P101" s="248"/>
      <c r="Q101" s="248"/>
      <c r="R101" s="248"/>
      <c r="S101" s="248"/>
      <c r="T101" s="26"/>
    </row>
    <row r="102" spans="2:30" ht="21.75" customHeight="1" thickBot="1" x14ac:dyDescent="0.3">
      <c r="B102" s="232" t="s">
        <v>89</v>
      </c>
      <c r="C102" s="233"/>
      <c r="D102" s="233"/>
      <c r="E102" s="233"/>
      <c r="F102" s="233"/>
      <c r="G102" s="233"/>
      <c r="H102" s="233"/>
      <c r="I102" s="233"/>
      <c r="J102" s="233"/>
      <c r="K102" s="233"/>
      <c r="L102" s="233"/>
      <c r="M102" s="233"/>
      <c r="N102" s="233"/>
      <c r="O102" s="233"/>
      <c r="P102" s="233"/>
      <c r="Q102" s="233"/>
      <c r="R102" s="233"/>
      <c r="S102" s="233"/>
      <c r="T102" s="234"/>
    </row>
    <row r="103" spans="2:30" ht="23.25" customHeight="1" thickTop="1" thickBot="1" x14ac:dyDescent="0.3">
      <c r="B103" s="73" t="s">
        <v>103</v>
      </c>
      <c r="C103" s="74"/>
      <c r="D103" s="74"/>
      <c r="E103" s="74"/>
      <c r="F103" s="74"/>
      <c r="G103" s="74"/>
      <c r="H103" s="74"/>
      <c r="I103" s="74"/>
      <c r="J103" s="74"/>
      <c r="K103" s="74"/>
      <c r="L103" s="74"/>
      <c r="M103" s="74"/>
      <c r="N103" s="74"/>
      <c r="O103" s="74"/>
      <c r="P103" s="74"/>
      <c r="Q103" s="74"/>
      <c r="R103" s="74"/>
      <c r="S103" s="74"/>
      <c r="T103" s="75"/>
    </row>
    <row r="104" spans="2:30" ht="35.25" customHeight="1" x14ac:dyDescent="0.25">
      <c r="B104" s="156" t="s">
        <v>104</v>
      </c>
      <c r="C104" s="157"/>
      <c r="D104" s="157"/>
      <c r="E104" s="157"/>
      <c r="F104" s="157"/>
      <c r="G104" s="157"/>
      <c r="H104" s="157"/>
      <c r="I104" s="157"/>
      <c r="J104" s="157"/>
      <c r="K104" s="157"/>
      <c r="L104" s="157"/>
      <c r="M104" s="157"/>
      <c r="N104" s="158"/>
      <c r="O104" s="182" t="s">
        <v>53</v>
      </c>
      <c r="P104" s="183"/>
      <c r="Q104" s="184"/>
      <c r="R104" s="185"/>
      <c r="S104" s="82">
        <v>1</v>
      </c>
      <c r="T104" s="79"/>
    </row>
    <row r="105" spans="2:30" ht="39.75" customHeight="1" thickBot="1" x14ac:dyDescent="0.3">
      <c r="B105" s="168" t="s">
        <v>125</v>
      </c>
      <c r="C105" s="169"/>
      <c r="D105" s="169"/>
      <c r="E105" s="169"/>
      <c r="F105" s="169"/>
      <c r="G105" s="169"/>
      <c r="H105" s="169"/>
      <c r="I105" s="169"/>
      <c r="J105" s="169"/>
      <c r="K105" s="169"/>
      <c r="L105" s="169"/>
      <c r="M105" s="169"/>
      <c r="N105" s="170"/>
      <c r="O105" s="182"/>
      <c r="P105" s="186"/>
      <c r="Q105" s="187"/>
      <c r="R105" s="188"/>
      <c r="S105" s="82"/>
      <c r="T105" s="79"/>
    </row>
    <row r="106" spans="2:30" ht="42" customHeight="1" x14ac:dyDescent="0.25">
      <c r="B106" s="171" t="s">
        <v>48</v>
      </c>
      <c r="C106" s="172"/>
      <c r="D106" s="173"/>
      <c r="E106" s="177" t="s">
        <v>49</v>
      </c>
      <c r="F106" s="178"/>
      <c r="G106" s="179"/>
      <c r="H106" s="180" t="s">
        <v>50</v>
      </c>
      <c r="I106" s="181"/>
      <c r="J106" s="181"/>
      <c r="K106" s="31"/>
      <c r="L106" s="180" t="s">
        <v>51</v>
      </c>
      <c r="M106" s="181"/>
      <c r="N106" s="181"/>
      <c r="O106" s="32"/>
      <c r="P106" s="180" t="s">
        <v>52</v>
      </c>
      <c r="Q106" s="181"/>
      <c r="R106" s="181"/>
      <c r="S106" s="80"/>
      <c r="T106" s="81"/>
    </row>
    <row r="107" spans="2:30" ht="30.95" customHeight="1" x14ac:dyDescent="0.25">
      <c r="B107" s="160"/>
      <c r="C107" s="161"/>
      <c r="D107" s="161"/>
      <c r="E107" s="83"/>
      <c r="F107" s="83"/>
      <c r="G107" s="83"/>
      <c r="H107" s="83"/>
      <c r="I107" s="83"/>
      <c r="J107" s="83"/>
      <c r="K107" s="4" t="s">
        <v>54</v>
      </c>
      <c r="L107" s="84"/>
      <c r="M107" s="84"/>
      <c r="N107" s="84"/>
      <c r="O107" s="4" t="s">
        <v>53</v>
      </c>
      <c r="P107" s="85" t="str">
        <f>IF(OR(H107="",L107=""),"",H107*L107)</f>
        <v/>
      </c>
      <c r="Q107" s="85"/>
      <c r="R107" s="85"/>
      <c r="S107" s="78" t="s">
        <v>55</v>
      </c>
      <c r="T107" s="79"/>
    </row>
    <row r="108" spans="2:30" ht="30.95" customHeight="1" x14ac:dyDescent="0.25">
      <c r="B108" s="160"/>
      <c r="C108" s="161"/>
      <c r="D108" s="161"/>
      <c r="E108" s="83"/>
      <c r="F108" s="83"/>
      <c r="G108" s="83"/>
      <c r="H108" s="83"/>
      <c r="I108" s="83"/>
      <c r="J108" s="83"/>
      <c r="K108" s="4" t="s">
        <v>54</v>
      </c>
      <c r="L108" s="84"/>
      <c r="M108" s="84"/>
      <c r="N108" s="84"/>
      <c r="O108" s="4" t="s">
        <v>53</v>
      </c>
      <c r="P108" s="85" t="str">
        <f t="shared" ref="P108:P112" si="29">IF(OR(H108="",L108=""),"",H108*L108)</f>
        <v/>
      </c>
      <c r="Q108" s="85"/>
      <c r="R108" s="85"/>
      <c r="S108" s="78" t="s">
        <v>56</v>
      </c>
      <c r="T108" s="79"/>
    </row>
    <row r="109" spans="2:30" ht="30.95" customHeight="1" x14ac:dyDescent="0.3">
      <c r="B109" s="160"/>
      <c r="C109" s="161"/>
      <c r="D109" s="161"/>
      <c r="E109" s="174"/>
      <c r="F109" s="175"/>
      <c r="G109" s="176"/>
      <c r="H109" s="83"/>
      <c r="I109" s="83"/>
      <c r="J109" s="83"/>
      <c r="K109" s="4" t="s">
        <v>54</v>
      </c>
      <c r="L109" s="84"/>
      <c r="M109" s="84"/>
      <c r="N109" s="84"/>
      <c r="O109" s="4" t="s">
        <v>53</v>
      </c>
      <c r="P109" s="85" t="str">
        <f t="shared" si="29"/>
        <v/>
      </c>
      <c r="Q109" s="85"/>
      <c r="R109" s="85"/>
      <c r="S109" s="78" t="s">
        <v>57</v>
      </c>
      <c r="T109" s="79"/>
    </row>
    <row r="110" spans="2:30" ht="30.95" customHeight="1" x14ac:dyDescent="0.25">
      <c r="B110" s="160"/>
      <c r="C110" s="161"/>
      <c r="D110" s="161"/>
      <c r="E110" s="83"/>
      <c r="F110" s="83"/>
      <c r="G110" s="83"/>
      <c r="H110" s="83"/>
      <c r="I110" s="83"/>
      <c r="J110" s="83"/>
      <c r="K110" s="4" t="s">
        <v>54</v>
      </c>
      <c r="L110" s="84"/>
      <c r="M110" s="84"/>
      <c r="N110" s="84"/>
      <c r="O110" s="4" t="s">
        <v>53</v>
      </c>
      <c r="P110" s="85" t="str">
        <f t="shared" si="29"/>
        <v/>
      </c>
      <c r="Q110" s="85"/>
      <c r="R110" s="85"/>
      <c r="S110" s="78" t="s">
        <v>58</v>
      </c>
      <c r="T110" s="79"/>
    </row>
    <row r="111" spans="2:30" ht="30.95" customHeight="1" x14ac:dyDescent="0.25">
      <c r="B111" s="160"/>
      <c r="C111" s="161"/>
      <c r="D111" s="161"/>
      <c r="E111" s="83"/>
      <c r="F111" s="83"/>
      <c r="G111" s="83"/>
      <c r="H111" s="83"/>
      <c r="I111" s="83"/>
      <c r="J111" s="83"/>
      <c r="K111" s="4" t="s">
        <v>54</v>
      </c>
      <c r="L111" s="84"/>
      <c r="M111" s="84"/>
      <c r="N111" s="84"/>
      <c r="O111" s="4" t="s">
        <v>53</v>
      </c>
      <c r="P111" s="85" t="str">
        <f t="shared" si="29"/>
        <v/>
      </c>
      <c r="Q111" s="85"/>
      <c r="R111" s="85"/>
      <c r="S111" s="78" t="s">
        <v>59</v>
      </c>
      <c r="T111" s="79"/>
    </row>
    <row r="112" spans="2:30" ht="30.95" customHeight="1" x14ac:dyDescent="0.25">
      <c r="B112" s="160"/>
      <c r="C112" s="161"/>
      <c r="D112" s="161"/>
      <c r="E112" s="83"/>
      <c r="F112" s="83"/>
      <c r="G112" s="83"/>
      <c r="H112" s="83"/>
      <c r="I112" s="83"/>
      <c r="J112" s="83"/>
      <c r="K112" s="4" t="s">
        <v>54</v>
      </c>
      <c r="L112" s="84"/>
      <c r="M112" s="84"/>
      <c r="N112" s="84"/>
      <c r="O112" s="4" t="s">
        <v>53</v>
      </c>
      <c r="P112" s="85" t="str">
        <f t="shared" si="29"/>
        <v/>
      </c>
      <c r="Q112" s="85"/>
      <c r="R112" s="85"/>
      <c r="S112" s="78" t="s">
        <v>60</v>
      </c>
      <c r="T112" s="79"/>
    </row>
    <row r="113" spans="2:20" ht="37.5" customHeight="1" x14ac:dyDescent="0.25">
      <c r="B113" s="86" t="s">
        <v>61</v>
      </c>
      <c r="C113" s="87"/>
      <c r="D113" s="87"/>
      <c r="E113" s="87"/>
      <c r="F113" s="87"/>
      <c r="G113" s="87"/>
      <c r="H113" s="87"/>
      <c r="I113" s="87"/>
      <c r="J113" s="87"/>
      <c r="K113" s="87"/>
      <c r="L113" s="87"/>
      <c r="M113" s="87"/>
      <c r="N113" s="87"/>
      <c r="O113" s="88"/>
      <c r="P113" s="85" t="str">
        <f>IF(SUM(P107:P112)=0,"",SUM(P107:P112))</f>
        <v/>
      </c>
      <c r="Q113" s="85"/>
      <c r="R113" s="85"/>
      <c r="S113" s="78">
        <v>2</v>
      </c>
      <c r="T113" s="79"/>
    </row>
    <row r="114" spans="2:20" ht="37.5" customHeight="1" x14ac:dyDescent="0.25">
      <c r="B114" s="86" t="s">
        <v>62</v>
      </c>
      <c r="C114" s="87"/>
      <c r="D114" s="87"/>
      <c r="E114" s="87"/>
      <c r="F114" s="87"/>
      <c r="G114" s="87"/>
      <c r="H114" s="87"/>
      <c r="I114" s="87"/>
      <c r="J114" s="87"/>
      <c r="K114" s="87"/>
      <c r="L114" s="87"/>
      <c r="M114" s="87"/>
      <c r="N114" s="87"/>
      <c r="O114" s="88"/>
      <c r="P114" s="85">
        <f>IF(SUM(P107:P112)=0,0,P113*4.3)</f>
        <v>0</v>
      </c>
      <c r="Q114" s="85"/>
      <c r="R114" s="85"/>
      <c r="S114" s="76">
        <v>3</v>
      </c>
      <c r="T114" s="77"/>
    </row>
    <row r="115" spans="2:20" ht="79.5" customHeight="1" x14ac:dyDescent="0.25">
      <c r="B115" s="189" t="s">
        <v>123</v>
      </c>
      <c r="C115" s="190"/>
      <c r="D115" s="190"/>
      <c r="E115" s="190"/>
      <c r="F115" s="190"/>
      <c r="G115" s="190"/>
      <c r="H115" s="190"/>
      <c r="I115" s="190"/>
      <c r="J115" s="190"/>
      <c r="K115" s="190"/>
      <c r="L115" s="190"/>
      <c r="M115" s="190"/>
      <c r="N115" s="190"/>
      <c r="O115" s="190"/>
      <c r="P115" s="190"/>
      <c r="Q115" s="190"/>
      <c r="R115" s="190"/>
      <c r="S115" s="190"/>
      <c r="T115" s="191"/>
    </row>
    <row r="116" spans="2:20" ht="3" customHeight="1" x14ac:dyDescent="0.25">
      <c r="B116" s="162"/>
      <c r="C116" s="163"/>
      <c r="D116" s="163"/>
      <c r="E116" s="163"/>
      <c r="F116" s="163"/>
      <c r="G116" s="163"/>
      <c r="H116" s="163"/>
      <c r="I116" s="163"/>
      <c r="J116" s="163"/>
      <c r="K116" s="163"/>
      <c r="L116" s="163"/>
      <c r="M116" s="163"/>
      <c r="N116" s="163"/>
      <c r="O116" s="163"/>
      <c r="P116" s="163"/>
      <c r="Q116" s="163"/>
      <c r="R116" s="163"/>
      <c r="S116" s="163"/>
      <c r="T116" s="164"/>
    </row>
    <row r="117" spans="2:20" ht="50.25" customHeight="1" thickBot="1" x14ac:dyDescent="0.3">
      <c r="B117" s="165" t="s">
        <v>126</v>
      </c>
      <c r="C117" s="166"/>
      <c r="D117" s="166"/>
      <c r="E117" s="166"/>
      <c r="F117" s="166"/>
      <c r="G117" s="166"/>
      <c r="H117" s="166"/>
      <c r="I117" s="166"/>
      <c r="J117" s="166"/>
      <c r="K117" s="166"/>
      <c r="L117" s="166"/>
      <c r="M117" s="166"/>
      <c r="N117" s="166"/>
      <c r="O117" s="166"/>
      <c r="P117" s="166"/>
      <c r="Q117" s="166"/>
      <c r="R117" s="166"/>
      <c r="S117" s="166"/>
      <c r="T117" s="167"/>
    </row>
    <row r="118" spans="2:20" ht="4.5" customHeight="1" thickTop="1" thickBot="1" x14ac:dyDescent="0.3">
      <c r="C118" s="72"/>
      <c r="D118" s="72"/>
      <c r="E118" s="72"/>
      <c r="F118" s="72"/>
      <c r="G118" s="72"/>
      <c r="H118" s="72"/>
      <c r="I118" s="72"/>
      <c r="J118" s="72"/>
      <c r="K118" s="72"/>
      <c r="L118" s="72"/>
      <c r="M118" s="72"/>
      <c r="N118" s="72"/>
      <c r="O118" s="72"/>
      <c r="P118" s="72"/>
      <c r="Q118" s="72"/>
      <c r="R118" s="72"/>
      <c r="S118" s="72"/>
    </row>
    <row r="119" spans="2:20" ht="23.25" customHeight="1" thickTop="1" thickBot="1" x14ac:dyDescent="0.3">
      <c r="B119" s="259" t="s">
        <v>124</v>
      </c>
      <c r="C119" s="260"/>
      <c r="D119" s="260"/>
      <c r="E119" s="260"/>
      <c r="F119" s="260"/>
      <c r="G119" s="260"/>
      <c r="H119" s="260"/>
      <c r="I119" s="260"/>
      <c r="J119" s="260"/>
      <c r="K119" s="260"/>
      <c r="L119" s="260"/>
      <c r="M119" s="260"/>
      <c r="N119" s="260"/>
      <c r="O119" s="260"/>
      <c r="P119" s="260"/>
      <c r="Q119" s="260"/>
      <c r="R119" s="260"/>
      <c r="S119" s="260"/>
      <c r="T119" s="261"/>
    </row>
    <row r="120" spans="2:20" ht="19.5" customHeight="1" x14ac:dyDescent="0.25">
      <c r="B120" s="262" t="s">
        <v>112</v>
      </c>
      <c r="C120" s="263"/>
      <c r="D120" s="263"/>
      <c r="E120" s="263"/>
      <c r="F120" s="263"/>
      <c r="G120" s="263"/>
      <c r="H120" s="263"/>
      <c r="I120" s="263"/>
      <c r="J120" s="263"/>
      <c r="K120" s="263"/>
      <c r="L120" s="263"/>
      <c r="M120" s="263"/>
      <c r="N120" s="264"/>
      <c r="O120" s="268" t="s">
        <v>53</v>
      </c>
      <c r="P120" s="183"/>
      <c r="Q120" s="184"/>
      <c r="R120" s="185"/>
      <c r="S120" s="82">
        <v>1</v>
      </c>
      <c r="T120" s="79"/>
    </row>
    <row r="121" spans="2:20" ht="39.75" customHeight="1" thickBot="1" x14ac:dyDescent="0.3">
      <c r="B121" s="265" t="s">
        <v>125</v>
      </c>
      <c r="C121" s="266"/>
      <c r="D121" s="266"/>
      <c r="E121" s="266"/>
      <c r="F121" s="266"/>
      <c r="G121" s="266"/>
      <c r="H121" s="266"/>
      <c r="I121" s="266"/>
      <c r="J121" s="266"/>
      <c r="K121" s="266"/>
      <c r="L121" s="266"/>
      <c r="M121" s="266"/>
      <c r="N121" s="267"/>
      <c r="O121" s="268"/>
      <c r="P121" s="186"/>
      <c r="Q121" s="187"/>
      <c r="R121" s="188"/>
      <c r="S121" s="82"/>
      <c r="T121" s="79"/>
    </row>
    <row r="122" spans="2:20" ht="41.25" customHeight="1" x14ac:dyDescent="0.25">
      <c r="B122" s="171" t="s">
        <v>48</v>
      </c>
      <c r="C122" s="172"/>
      <c r="D122" s="173"/>
      <c r="E122" s="180" t="s">
        <v>49</v>
      </c>
      <c r="F122" s="180"/>
      <c r="G122" s="180"/>
      <c r="H122" s="180" t="s">
        <v>50</v>
      </c>
      <c r="I122" s="181"/>
      <c r="J122" s="181"/>
      <c r="K122" s="44"/>
      <c r="L122" s="180" t="s">
        <v>51</v>
      </c>
      <c r="M122" s="181"/>
      <c r="N122" s="181"/>
      <c r="O122" s="32"/>
      <c r="P122" s="180" t="s">
        <v>52</v>
      </c>
      <c r="Q122" s="181"/>
      <c r="R122" s="181"/>
      <c r="S122" s="80"/>
      <c r="T122" s="81"/>
    </row>
    <row r="123" spans="2:20" ht="32.1" customHeight="1" x14ac:dyDescent="0.25">
      <c r="B123" s="160"/>
      <c r="C123" s="161"/>
      <c r="D123" s="161"/>
      <c r="E123" s="83"/>
      <c r="F123" s="83"/>
      <c r="G123" s="83"/>
      <c r="H123" s="83"/>
      <c r="I123" s="83"/>
      <c r="J123" s="83"/>
      <c r="K123" s="4" t="s">
        <v>54</v>
      </c>
      <c r="L123" s="84"/>
      <c r="M123" s="84"/>
      <c r="N123" s="84"/>
      <c r="O123" s="4" t="s">
        <v>53</v>
      </c>
      <c r="P123" s="85" t="str">
        <f>IF(OR(H123="",L123=""),"",H123*L123)</f>
        <v/>
      </c>
      <c r="Q123" s="85"/>
      <c r="R123" s="85"/>
      <c r="S123" s="78" t="s">
        <v>55</v>
      </c>
      <c r="T123" s="79"/>
    </row>
    <row r="124" spans="2:20" ht="32.1" customHeight="1" x14ac:dyDescent="0.25">
      <c r="B124" s="160"/>
      <c r="C124" s="161"/>
      <c r="D124" s="161"/>
      <c r="E124" s="83"/>
      <c r="F124" s="83"/>
      <c r="G124" s="83"/>
      <c r="H124" s="83"/>
      <c r="I124" s="83"/>
      <c r="J124" s="83"/>
      <c r="K124" s="4" t="s">
        <v>54</v>
      </c>
      <c r="L124" s="84"/>
      <c r="M124" s="84"/>
      <c r="N124" s="84"/>
      <c r="O124" s="4" t="s">
        <v>53</v>
      </c>
      <c r="P124" s="85" t="str">
        <f t="shared" ref="P124:P128" si="30">IF(OR(H124="",L124=""),"",H124*L124)</f>
        <v/>
      </c>
      <c r="Q124" s="85"/>
      <c r="R124" s="85"/>
      <c r="S124" s="78" t="s">
        <v>56</v>
      </c>
      <c r="T124" s="79"/>
    </row>
    <row r="125" spans="2:20" ht="32.1" customHeight="1" x14ac:dyDescent="0.25">
      <c r="B125" s="160"/>
      <c r="C125" s="161"/>
      <c r="D125" s="161"/>
      <c r="E125" s="83"/>
      <c r="F125" s="83"/>
      <c r="G125" s="83"/>
      <c r="H125" s="83"/>
      <c r="I125" s="83"/>
      <c r="J125" s="83"/>
      <c r="K125" s="4" t="s">
        <v>54</v>
      </c>
      <c r="L125" s="84"/>
      <c r="M125" s="84"/>
      <c r="N125" s="84"/>
      <c r="O125" s="4" t="s">
        <v>53</v>
      </c>
      <c r="P125" s="85" t="str">
        <f t="shared" si="30"/>
        <v/>
      </c>
      <c r="Q125" s="85"/>
      <c r="R125" s="85"/>
      <c r="S125" s="78" t="s">
        <v>57</v>
      </c>
      <c r="T125" s="79"/>
    </row>
    <row r="126" spans="2:20" ht="32.1" customHeight="1" x14ac:dyDescent="0.25">
      <c r="B126" s="160"/>
      <c r="C126" s="161"/>
      <c r="D126" s="161"/>
      <c r="E126" s="83"/>
      <c r="F126" s="83"/>
      <c r="G126" s="83"/>
      <c r="H126" s="83"/>
      <c r="I126" s="83"/>
      <c r="J126" s="83"/>
      <c r="K126" s="4" t="s">
        <v>54</v>
      </c>
      <c r="L126" s="84"/>
      <c r="M126" s="84"/>
      <c r="N126" s="84"/>
      <c r="O126" s="4" t="s">
        <v>53</v>
      </c>
      <c r="P126" s="85" t="str">
        <f t="shared" si="30"/>
        <v/>
      </c>
      <c r="Q126" s="85"/>
      <c r="R126" s="85"/>
      <c r="S126" s="78" t="s">
        <v>58</v>
      </c>
      <c r="T126" s="79"/>
    </row>
    <row r="127" spans="2:20" ht="32.1" customHeight="1" x14ac:dyDescent="0.25">
      <c r="B127" s="160"/>
      <c r="C127" s="161"/>
      <c r="D127" s="161"/>
      <c r="E127" s="83"/>
      <c r="F127" s="83"/>
      <c r="G127" s="83"/>
      <c r="H127" s="83"/>
      <c r="I127" s="83"/>
      <c r="J127" s="83"/>
      <c r="K127" s="4" t="s">
        <v>54</v>
      </c>
      <c r="L127" s="84"/>
      <c r="M127" s="84"/>
      <c r="N127" s="84"/>
      <c r="O127" s="4" t="s">
        <v>53</v>
      </c>
      <c r="P127" s="85" t="str">
        <f t="shared" si="30"/>
        <v/>
      </c>
      <c r="Q127" s="85"/>
      <c r="R127" s="85"/>
      <c r="S127" s="78" t="s">
        <v>59</v>
      </c>
      <c r="T127" s="79"/>
    </row>
    <row r="128" spans="2:20" ht="32.1" customHeight="1" x14ac:dyDescent="0.25">
      <c r="B128" s="160"/>
      <c r="C128" s="161"/>
      <c r="D128" s="161"/>
      <c r="E128" s="83"/>
      <c r="F128" s="83"/>
      <c r="G128" s="83"/>
      <c r="H128" s="83"/>
      <c r="I128" s="83"/>
      <c r="J128" s="83"/>
      <c r="K128" s="4" t="s">
        <v>54</v>
      </c>
      <c r="L128" s="84"/>
      <c r="M128" s="84"/>
      <c r="N128" s="84"/>
      <c r="O128" s="4" t="s">
        <v>53</v>
      </c>
      <c r="P128" s="85" t="str">
        <f t="shared" si="30"/>
        <v/>
      </c>
      <c r="Q128" s="85"/>
      <c r="R128" s="85"/>
      <c r="S128" s="78" t="s">
        <v>60</v>
      </c>
      <c r="T128" s="79"/>
    </row>
    <row r="129" spans="2:20" ht="35.25" customHeight="1" x14ac:dyDescent="0.25">
      <c r="B129" s="269" t="s">
        <v>105</v>
      </c>
      <c r="C129" s="270"/>
      <c r="D129" s="270"/>
      <c r="E129" s="270"/>
      <c r="F129" s="270"/>
      <c r="G129" s="270"/>
      <c r="H129" s="270"/>
      <c r="I129" s="270"/>
      <c r="J129" s="270"/>
      <c r="K129" s="270"/>
      <c r="L129" s="270"/>
      <c r="M129" s="270"/>
      <c r="N129" s="270"/>
      <c r="O129" s="271"/>
      <c r="P129" s="85" t="str">
        <f>IF(SUM(P123:P128)=0,"",SUM(P123:P128))</f>
        <v/>
      </c>
      <c r="Q129" s="85"/>
      <c r="R129" s="85"/>
      <c r="S129" s="78">
        <v>2</v>
      </c>
      <c r="T129" s="79"/>
    </row>
    <row r="130" spans="2:20" ht="35.25" customHeight="1" x14ac:dyDescent="0.25">
      <c r="B130" s="269" t="s">
        <v>113</v>
      </c>
      <c r="C130" s="270"/>
      <c r="D130" s="270"/>
      <c r="E130" s="270"/>
      <c r="F130" s="270"/>
      <c r="G130" s="270"/>
      <c r="H130" s="270"/>
      <c r="I130" s="270"/>
      <c r="J130" s="270"/>
      <c r="K130" s="270"/>
      <c r="L130" s="270"/>
      <c r="M130" s="270"/>
      <c r="N130" s="270"/>
      <c r="O130" s="271"/>
      <c r="P130" s="85">
        <f>IF(SUM(P123:P128)=0,0,P129*4.3)</f>
        <v>0</v>
      </c>
      <c r="Q130" s="85"/>
      <c r="R130" s="85"/>
      <c r="S130" s="76">
        <v>3</v>
      </c>
      <c r="T130" s="77"/>
    </row>
    <row r="131" spans="2:20" ht="35.25" customHeight="1" x14ac:dyDescent="0.25">
      <c r="B131" s="269" t="s">
        <v>114</v>
      </c>
      <c r="C131" s="270"/>
      <c r="D131" s="270"/>
      <c r="E131" s="270"/>
      <c r="F131" s="270"/>
      <c r="G131" s="270"/>
      <c r="H131" s="270"/>
      <c r="I131" s="270"/>
      <c r="J131" s="270"/>
      <c r="K131" s="270"/>
      <c r="L131" s="270"/>
      <c r="M131" s="270"/>
      <c r="N131" s="270"/>
      <c r="O131" s="271"/>
      <c r="P131" s="279" t="str">
        <f>IF(SUM(P107:P112)+SUM(P123:P128)=0,"",P114+P130)</f>
        <v/>
      </c>
      <c r="Q131" s="280"/>
      <c r="R131" s="281"/>
      <c r="S131" s="71">
        <v>4</v>
      </c>
      <c r="T131" s="46"/>
    </row>
    <row r="132" spans="2:20" ht="105" customHeight="1" x14ac:dyDescent="0.25">
      <c r="B132" s="272" t="s">
        <v>123</v>
      </c>
      <c r="C132" s="273"/>
      <c r="D132" s="273"/>
      <c r="E132" s="273"/>
      <c r="F132" s="273"/>
      <c r="G132" s="273"/>
      <c r="H132" s="273"/>
      <c r="I132" s="273"/>
      <c r="J132" s="273"/>
      <c r="K132" s="273"/>
      <c r="L132" s="273"/>
      <c r="M132" s="273"/>
      <c r="N132" s="273"/>
      <c r="O132" s="273"/>
      <c r="P132" s="273"/>
      <c r="Q132" s="273"/>
      <c r="R132" s="273"/>
      <c r="S132" s="273"/>
      <c r="T132" s="274"/>
    </row>
    <row r="133" spans="2:20" ht="3.75" customHeight="1" thickBot="1" x14ac:dyDescent="0.3">
      <c r="B133" s="275"/>
      <c r="C133" s="276"/>
      <c r="D133" s="276"/>
      <c r="E133" s="276"/>
      <c r="F133" s="276"/>
      <c r="G133" s="276"/>
      <c r="H133" s="276"/>
      <c r="I133" s="276"/>
      <c r="J133" s="276"/>
      <c r="K133" s="276"/>
      <c r="L133" s="276"/>
      <c r="M133" s="276"/>
      <c r="N133" s="276"/>
      <c r="O133" s="276"/>
      <c r="P133" s="276"/>
      <c r="Q133" s="276"/>
      <c r="R133" s="276"/>
      <c r="S133" s="276"/>
      <c r="T133" s="277"/>
    </row>
    <row r="134" spans="2:20" ht="9" customHeight="1" thickTop="1" thickBot="1" x14ac:dyDescent="0.3">
      <c r="C134" s="43"/>
      <c r="D134" s="43"/>
      <c r="E134" s="43"/>
      <c r="F134" s="43"/>
      <c r="G134" s="43"/>
      <c r="H134" s="43"/>
      <c r="I134" s="43"/>
      <c r="J134" s="43"/>
      <c r="K134" s="43"/>
      <c r="L134" s="43"/>
      <c r="M134" s="43"/>
      <c r="N134" s="43"/>
      <c r="O134" s="43"/>
      <c r="P134" s="43"/>
      <c r="Q134" s="43"/>
      <c r="R134" s="43"/>
      <c r="S134" s="43"/>
    </row>
    <row r="135" spans="2:20" ht="21" customHeight="1" thickTop="1" x14ac:dyDescent="0.25">
      <c r="B135" s="45" t="s">
        <v>88</v>
      </c>
      <c r="C135" s="47"/>
      <c r="D135" s="47"/>
      <c r="E135" s="47"/>
      <c r="F135" s="47"/>
      <c r="G135" s="47"/>
      <c r="H135" s="47"/>
      <c r="I135" s="47"/>
      <c r="J135" s="47"/>
      <c r="K135" s="47"/>
      <c r="L135" s="47"/>
      <c r="M135" s="55"/>
      <c r="N135" s="47"/>
      <c r="O135" s="47"/>
      <c r="P135" s="47"/>
      <c r="Q135" s="47"/>
      <c r="R135" s="47"/>
      <c r="S135" s="47"/>
      <c r="T135" s="48"/>
    </row>
    <row r="136" spans="2:20" ht="14.25" customHeight="1" x14ac:dyDescent="0.25">
      <c r="B136" s="49"/>
      <c r="C136" s="50"/>
      <c r="D136" s="50"/>
      <c r="E136" s="50"/>
      <c r="F136" s="23"/>
      <c r="G136" s="23"/>
      <c r="H136" s="23"/>
      <c r="I136" s="23"/>
      <c r="J136" s="23"/>
      <c r="K136" s="23"/>
      <c r="L136" s="23"/>
      <c r="M136" s="63" t="s">
        <v>107</v>
      </c>
      <c r="N136" s="56"/>
      <c r="O136" s="56"/>
      <c r="P136" s="56"/>
      <c r="Q136" s="56"/>
      <c r="R136" s="56"/>
      <c r="S136" s="56"/>
      <c r="T136" s="57"/>
    </row>
    <row r="137" spans="2:20" ht="25.5" customHeight="1" x14ac:dyDescent="0.25">
      <c r="B137" s="62" t="s">
        <v>119</v>
      </c>
      <c r="C137" s="5"/>
      <c r="D137" s="5"/>
      <c r="E137" s="5"/>
      <c r="F137" s="5"/>
      <c r="G137" s="5"/>
      <c r="H137" s="5"/>
      <c r="I137" s="5"/>
      <c r="J137" s="5"/>
      <c r="K137" s="5"/>
      <c r="L137" s="5"/>
      <c r="M137" s="64" t="s">
        <v>108</v>
      </c>
      <c r="N137" s="52"/>
      <c r="O137" s="52"/>
      <c r="P137" s="52"/>
      <c r="Q137" s="52"/>
      <c r="R137" s="52"/>
      <c r="S137" s="52"/>
      <c r="T137" s="57"/>
    </row>
    <row r="138" spans="2:20" ht="21.75" customHeight="1" x14ac:dyDescent="0.25">
      <c r="B138" s="68" t="s">
        <v>106</v>
      </c>
      <c r="C138" s="69"/>
      <c r="D138" s="54"/>
      <c r="E138" s="54"/>
      <c r="F138" s="54"/>
      <c r="G138" s="54"/>
      <c r="H138" s="54"/>
      <c r="I138" s="54"/>
      <c r="J138" s="54"/>
      <c r="K138" s="5"/>
      <c r="L138" s="51"/>
      <c r="M138" s="67" t="s">
        <v>110</v>
      </c>
      <c r="N138" s="60"/>
      <c r="O138" s="60"/>
      <c r="P138" s="60"/>
      <c r="Q138" s="60"/>
      <c r="R138" s="60"/>
      <c r="S138" s="60"/>
      <c r="T138" s="61"/>
    </row>
    <row r="139" spans="2:20" ht="25.5" customHeight="1" x14ac:dyDescent="0.25">
      <c r="B139" s="62" t="s">
        <v>119</v>
      </c>
      <c r="C139" s="5"/>
      <c r="D139" s="5"/>
      <c r="E139" s="5"/>
      <c r="F139" s="5"/>
      <c r="G139" s="5"/>
      <c r="H139" s="5"/>
      <c r="I139" s="5"/>
      <c r="J139" s="5"/>
      <c r="K139" s="5"/>
      <c r="L139" s="52"/>
      <c r="M139" s="64" t="s">
        <v>109</v>
      </c>
      <c r="N139" s="52"/>
      <c r="O139" s="52"/>
      <c r="P139" s="52"/>
      <c r="Q139" s="52"/>
      <c r="R139" s="52"/>
      <c r="S139" s="52"/>
      <c r="T139" s="57"/>
    </row>
    <row r="140" spans="2:20" ht="17.25" customHeight="1" x14ac:dyDescent="0.25">
      <c r="B140" s="68" t="s">
        <v>120</v>
      </c>
      <c r="C140" s="69"/>
      <c r="D140" s="54"/>
      <c r="E140" s="54"/>
      <c r="F140" s="54"/>
      <c r="G140" s="54"/>
      <c r="H140" s="54"/>
      <c r="I140" s="54"/>
      <c r="J140" s="5"/>
      <c r="K140" s="5"/>
      <c r="L140" s="51"/>
      <c r="M140" s="65" t="s">
        <v>121</v>
      </c>
      <c r="N140" s="51"/>
      <c r="O140" s="51"/>
      <c r="P140" s="52"/>
      <c r="Q140" s="52"/>
      <c r="R140" s="52"/>
      <c r="S140" s="52"/>
      <c r="T140" s="57"/>
    </row>
    <row r="141" spans="2:20" ht="3" customHeight="1" thickBot="1" x14ac:dyDescent="0.3">
      <c r="B141" s="6"/>
      <c r="C141" s="53"/>
      <c r="D141" s="53"/>
      <c r="E141" s="53"/>
      <c r="F141" s="53"/>
      <c r="G141" s="53"/>
      <c r="H141" s="53"/>
      <c r="I141" s="53"/>
      <c r="J141" s="53"/>
      <c r="K141" s="53"/>
      <c r="L141" s="53"/>
      <c r="M141" s="66"/>
      <c r="N141" s="58"/>
      <c r="O141" s="58"/>
      <c r="P141" s="58"/>
      <c r="Q141" s="58"/>
      <c r="R141" s="58"/>
      <c r="S141" s="58"/>
      <c r="T141" s="59"/>
    </row>
    <row r="142" spans="2:20" ht="15" customHeight="1" thickTop="1" x14ac:dyDescent="0.25">
      <c r="C142" s="72"/>
      <c r="D142" s="72"/>
      <c r="E142" s="72"/>
      <c r="F142" s="72"/>
      <c r="G142" s="72"/>
      <c r="H142" s="72"/>
      <c r="I142" s="72"/>
      <c r="J142" s="72"/>
      <c r="K142" s="72"/>
      <c r="L142" s="72"/>
      <c r="M142" s="72"/>
      <c r="N142" s="72"/>
      <c r="O142" s="72"/>
      <c r="P142" s="72"/>
      <c r="Q142" s="72"/>
      <c r="R142" s="72"/>
      <c r="S142" s="72"/>
    </row>
    <row r="143" spans="2:20" ht="252" customHeight="1" x14ac:dyDescent="0.25"/>
    <row r="144" spans="2:20" ht="51.75" customHeight="1" x14ac:dyDescent="0.25"/>
    <row r="146" spans="3:3" ht="222.75" customHeight="1" x14ac:dyDescent="0.25"/>
    <row r="159" spans="3:3" x14ac:dyDescent="0.25">
      <c r="C159" s="1">
        <v>5</v>
      </c>
    </row>
    <row r="160" spans="3:3" x14ac:dyDescent="0.25">
      <c r="C160" s="1">
        <v>10</v>
      </c>
    </row>
    <row r="161" spans="3:3" x14ac:dyDescent="0.25">
      <c r="C161" s="1">
        <v>15</v>
      </c>
    </row>
    <row r="162" spans="3:3" x14ac:dyDescent="0.25">
      <c r="C162" s="1">
        <v>20</v>
      </c>
    </row>
    <row r="163" spans="3:3" x14ac:dyDescent="0.25">
      <c r="C163" s="1">
        <v>25</v>
      </c>
    </row>
    <row r="164" spans="3:3" x14ac:dyDescent="0.25">
      <c r="C164" s="1">
        <v>30</v>
      </c>
    </row>
    <row r="165" spans="3:3" x14ac:dyDescent="0.25">
      <c r="C165" s="1">
        <v>35</v>
      </c>
    </row>
    <row r="166" spans="3:3" x14ac:dyDescent="0.25">
      <c r="C166" s="1">
        <v>40</v>
      </c>
    </row>
    <row r="167" spans="3:3" x14ac:dyDescent="0.25">
      <c r="C167" s="1">
        <v>45</v>
      </c>
    </row>
    <row r="168" spans="3:3" x14ac:dyDescent="0.25">
      <c r="C168" s="1">
        <v>50</v>
      </c>
    </row>
    <row r="169" spans="3:3" x14ac:dyDescent="0.25">
      <c r="C169" s="1">
        <v>55</v>
      </c>
    </row>
    <row r="170" spans="3:3" x14ac:dyDescent="0.25">
      <c r="C170" s="1">
        <v>60</v>
      </c>
    </row>
    <row r="171" spans="3:3" x14ac:dyDescent="0.25">
      <c r="C171" s="1">
        <v>65</v>
      </c>
    </row>
    <row r="172" spans="3:3" x14ac:dyDescent="0.25">
      <c r="C172" s="1">
        <v>70</v>
      </c>
    </row>
    <row r="173" spans="3:3" x14ac:dyDescent="0.25">
      <c r="C173" s="1">
        <v>75</v>
      </c>
    </row>
    <row r="174" spans="3:3" x14ac:dyDescent="0.25">
      <c r="C174" s="1">
        <v>80</v>
      </c>
    </row>
    <row r="175" spans="3:3" x14ac:dyDescent="0.25">
      <c r="C175" s="1">
        <v>85</v>
      </c>
    </row>
    <row r="176" spans="3:3" x14ac:dyDescent="0.25">
      <c r="C176" s="1">
        <v>90</v>
      </c>
    </row>
    <row r="177" spans="3:3" x14ac:dyDescent="0.25">
      <c r="C177" s="1">
        <v>95</v>
      </c>
    </row>
    <row r="178" spans="3:3" x14ac:dyDescent="0.25">
      <c r="C178" s="1">
        <v>100</v>
      </c>
    </row>
    <row r="179" spans="3:3" x14ac:dyDescent="0.25">
      <c r="C179" s="1">
        <v>105</v>
      </c>
    </row>
    <row r="180" spans="3:3" x14ac:dyDescent="0.25">
      <c r="C180" s="1">
        <v>110</v>
      </c>
    </row>
    <row r="181" spans="3:3" x14ac:dyDescent="0.25">
      <c r="C181" s="1">
        <v>115</v>
      </c>
    </row>
    <row r="182" spans="3:3" x14ac:dyDescent="0.25">
      <c r="C182" s="1">
        <v>120</v>
      </c>
    </row>
    <row r="183" spans="3:3" x14ac:dyDescent="0.25">
      <c r="C183" s="1">
        <v>125</v>
      </c>
    </row>
    <row r="184" spans="3:3" x14ac:dyDescent="0.25">
      <c r="C184" s="1">
        <v>130</v>
      </c>
    </row>
    <row r="185" spans="3:3" x14ac:dyDescent="0.25">
      <c r="C185" s="1">
        <v>135</v>
      </c>
    </row>
    <row r="186" spans="3:3" x14ac:dyDescent="0.25">
      <c r="C186" s="1">
        <v>140</v>
      </c>
    </row>
    <row r="187" spans="3:3" x14ac:dyDescent="0.25">
      <c r="C187" s="1">
        <v>145</v>
      </c>
    </row>
    <row r="188" spans="3:3" x14ac:dyDescent="0.25">
      <c r="C188" s="1">
        <v>150</v>
      </c>
    </row>
    <row r="189" spans="3:3" x14ac:dyDescent="0.25">
      <c r="C189" s="1">
        <v>155</v>
      </c>
    </row>
    <row r="190" spans="3:3" x14ac:dyDescent="0.25">
      <c r="C190" s="1">
        <v>160</v>
      </c>
    </row>
    <row r="191" spans="3:3" x14ac:dyDescent="0.25">
      <c r="C191" s="1">
        <v>165</v>
      </c>
    </row>
    <row r="192" spans="3:3" x14ac:dyDescent="0.25">
      <c r="C192" s="1">
        <v>170</v>
      </c>
    </row>
    <row r="193" spans="3:3" x14ac:dyDescent="0.25">
      <c r="C193" s="1">
        <v>175</v>
      </c>
    </row>
    <row r="194" spans="3:3" x14ac:dyDescent="0.25">
      <c r="C194" s="1">
        <v>180</v>
      </c>
    </row>
    <row r="195" spans="3:3" x14ac:dyDescent="0.25">
      <c r="C195" s="1">
        <v>185</v>
      </c>
    </row>
    <row r="196" spans="3:3" x14ac:dyDescent="0.25">
      <c r="C196" s="1">
        <v>190</v>
      </c>
    </row>
    <row r="197" spans="3:3" x14ac:dyDescent="0.25">
      <c r="C197" s="1">
        <v>195</v>
      </c>
    </row>
    <row r="198" spans="3:3" x14ac:dyDescent="0.25">
      <c r="C198" s="1">
        <v>200</v>
      </c>
    </row>
    <row r="199" spans="3:3" x14ac:dyDescent="0.25">
      <c r="C199" s="1">
        <v>205</v>
      </c>
    </row>
    <row r="200" spans="3:3" x14ac:dyDescent="0.25">
      <c r="C200" s="1">
        <v>210</v>
      </c>
    </row>
    <row r="201" spans="3:3" x14ac:dyDescent="0.25">
      <c r="C201" s="1">
        <v>215</v>
      </c>
    </row>
    <row r="202" spans="3:3" x14ac:dyDescent="0.25">
      <c r="C202" s="1">
        <v>220</v>
      </c>
    </row>
    <row r="203" spans="3:3" x14ac:dyDescent="0.25">
      <c r="C203" s="1">
        <v>225</v>
      </c>
    </row>
    <row r="204" spans="3:3" x14ac:dyDescent="0.25">
      <c r="C204" s="1">
        <v>230</v>
      </c>
    </row>
    <row r="205" spans="3:3" x14ac:dyDescent="0.25">
      <c r="C205" s="1">
        <v>235</v>
      </c>
    </row>
    <row r="206" spans="3:3" x14ac:dyDescent="0.25">
      <c r="C206" s="1">
        <v>240</v>
      </c>
    </row>
    <row r="207" spans="3:3" x14ac:dyDescent="0.25">
      <c r="C207" s="1">
        <v>245</v>
      </c>
    </row>
    <row r="208" spans="3:3" x14ac:dyDescent="0.25">
      <c r="C208" s="1">
        <v>250</v>
      </c>
    </row>
    <row r="209" spans="3:3" x14ac:dyDescent="0.25">
      <c r="C209" s="1">
        <v>255</v>
      </c>
    </row>
    <row r="210" spans="3:3" x14ac:dyDescent="0.25">
      <c r="C210" s="1">
        <v>260</v>
      </c>
    </row>
    <row r="211" spans="3:3" x14ac:dyDescent="0.25">
      <c r="C211" s="1">
        <v>265</v>
      </c>
    </row>
    <row r="212" spans="3:3" x14ac:dyDescent="0.25">
      <c r="C212" s="1">
        <v>270</v>
      </c>
    </row>
    <row r="213" spans="3:3" x14ac:dyDescent="0.25">
      <c r="C213" s="1">
        <v>275</v>
      </c>
    </row>
    <row r="214" spans="3:3" x14ac:dyDescent="0.25">
      <c r="C214" s="1">
        <v>280</v>
      </c>
    </row>
    <row r="215" spans="3:3" x14ac:dyDescent="0.25">
      <c r="C215" s="1">
        <v>285</v>
      </c>
    </row>
    <row r="216" spans="3:3" x14ac:dyDescent="0.25">
      <c r="C216" s="1">
        <v>290</v>
      </c>
    </row>
    <row r="217" spans="3:3" x14ac:dyDescent="0.25">
      <c r="C217" s="1">
        <v>295</v>
      </c>
    </row>
    <row r="218" spans="3:3" x14ac:dyDescent="0.25">
      <c r="C218" s="1">
        <v>300</v>
      </c>
    </row>
    <row r="219" spans="3:3" x14ac:dyDescent="0.25">
      <c r="C219" s="1">
        <v>305</v>
      </c>
    </row>
    <row r="220" spans="3:3" x14ac:dyDescent="0.25">
      <c r="C220" s="1">
        <v>310</v>
      </c>
    </row>
    <row r="221" spans="3:3" x14ac:dyDescent="0.25">
      <c r="C221" s="1">
        <v>315</v>
      </c>
    </row>
    <row r="222" spans="3:3" x14ac:dyDescent="0.25">
      <c r="C222" s="1">
        <v>320</v>
      </c>
    </row>
    <row r="223" spans="3:3" x14ac:dyDescent="0.25">
      <c r="C223" s="1">
        <v>325</v>
      </c>
    </row>
    <row r="224" spans="3:3" x14ac:dyDescent="0.25">
      <c r="C224" s="1">
        <v>330</v>
      </c>
    </row>
    <row r="225" spans="3:3" x14ac:dyDescent="0.25">
      <c r="C225" s="1">
        <v>335</v>
      </c>
    </row>
    <row r="226" spans="3:3" x14ac:dyDescent="0.25">
      <c r="C226" s="1">
        <v>340</v>
      </c>
    </row>
    <row r="227" spans="3:3" x14ac:dyDescent="0.25">
      <c r="C227" s="1">
        <v>345</v>
      </c>
    </row>
    <row r="228" spans="3:3" x14ac:dyDescent="0.25">
      <c r="C228" s="1">
        <v>350</v>
      </c>
    </row>
    <row r="229" spans="3:3" x14ac:dyDescent="0.25">
      <c r="C229" s="1">
        <v>355</v>
      </c>
    </row>
    <row r="230" spans="3:3" x14ac:dyDescent="0.25">
      <c r="C230" s="1">
        <v>360</v>
      </c>
    </row>
    <row r="231" spans="3:3" x14ac:dyDescent="0.25">
      <c r="C231" s="1">
        <v>365</v>
      </c>
    </row>
    <row r="232" spans="3:3" x14ac:dyDescent="0.25">
      <c r="C232" s="1">
        <v>370</v>
      </c>
    </row>
    <row r="233" spans="3:3" x14ac:dyDescent="0.25">
      <c r="C233" s="1">
        <v>375</v>
      </c>
    </row>
    <row r="234" spans="3:3" x14ac:dyDescent="0.25">
      <c r="C234" s="1">
        <v>380</v>
      </c>
    </row>
    <row r="235" spans="3:3" x14ac:dyDescent="0.25">
      <c r="C235" s="1">
        <v>385</v>
      </c>
    </row>
    <row r="236" spans="3:3" x14ac:dyDescent="0.25">
      <c r="C236" s="1">
        <v>390</v>
      </c>
    </row>
    <row r="237" spans="3:3" x14ac:dyDescent="0.25">
      <c r="C237" s="1">
        <v>395</v>
      </c>
    </row>
    <row r="238" spans="3:3" x14ac:dyDescent="0.25">
      <c r="C238" s="1">
        <v>400</v>
      </c>
    </row>
    <row r="239" spans="3:3" x14ac:dyDescent="0.25">
      <c r="C239" s="1">
        <v>405</v>
      </c>
    </row>
    <row r="240" spans="3:3" x14ac:dyDescent="0.25">
      <c r="C240" s="1">
        <v>410</v>
      </c>
    </row>
    <row r="241" spans="3:3" x14ac:dyDescent="0.25">
      <c r="C241" s="1">
        <v>415</v>
      </c>
    </row>
    <row r="242" spans="3:3" x14ac:dyDescent="0.25">
      <c r="C242" s="1">
        <v>420</v>
      </c>
    </row>
    <row r="243" spans="3:3" x14ac:dyDescent="0.25">
      <c r="C243" s="1">
        <v>425</v>
      </c>
    </row>
    <row r="244" spans="3:3" x14ac:dyDescent="0.25">
      <c r="C244" s="1">
        <v>430</v>
      </c>
    </row>
    <row r="245" spans="3:3" x14ac:dyDescent="0.25">
      <c r="C245" s="1">
        <v>435</v>
      </c>
    </row>
    <row r="246" spans="3:3" x14ac:dyDescent="0.25">
      <c r="C246" s="1">
        <v>440</v>
      </c>
    </row>
    <row r="247" spans="3:3" x14ac:dyDescent="0.25">
      <c r="C247" s="1">
        <v>445</v>
      </c>
    </row>
    <row r="248" spans="3:3" x14ac:dyDescent="0.25">
      <c r="C248" s="1">
        <v>450</v>
      </c>
    </row>
    <row r="249" spans="3:3" x14ac:dyDescent="0.25">
      <c r="C249" s="1">
        <v>455</v>
      </c>
    </row>
    <row r="250" spans="3:3" x14ac:dyDescent="0.25">
      <c r="C250" s="1">
        <v>460</v>
      </c>
    </row>
    <row r="251" spans="3:3" x14ac:dyDescent="0.25">
      <c r="C251" s="1">
        <v>465</v>
      </c>
    </row>
    <row r="252" spans="3:3" x14ac:dyDescent="0.25">
      <c r="C252" s="1">
        <v>470</v>
      </c>
    </row>
    <row r="253" spans="3:3" x14ac:dyDescent="0.25">
      <c r="C253" s="1">
        <v>475</v>
      </c>
    </row>
    <row r="254" spans="3:3" x14ac:dyDescent="0.25">
      <c r="C254" s="1">
        <v>480</v>
      </c>
    </row>
    <row r="255" spans="3:3" x14ac:dyDescent="0.25">
      <c r="C255" s="1">
        <v>485</v>
      </c>
    </row>
    <row r="256" spans="3:3" x14ac:dyDescent="0.25">
      <c r="C256" s="1">
        <v>490</v>
      </c>
    </row>
    <row r="257" spans="3:3" x14ac:dyDescent="0.25">
      <c r="C257" s="1">
        <v>495</v>
      </c>
    </row>
    <row r="258" spans="3:3" x14ac:dyDescent="0.25">
      <c r="C258" s="1">
        <v>500</v>
      </c>
    </row>
    <row r="259" spans="3:3" x14ac:dyDescent="0.25">
      <c r="C259" s="1">
        <v>505</v>
      </c>
    </row>
    <row r="260" spans="3:3" x14ac:dyDescent="0.25">
      <c r="C260" s="1">
        <v>510</v>
      </c>
    </row>
    <row r="261" spans="3:3" x14ac:dyDescent="0.25">
      <c r="C261" s="1">
        <v>515</v>
      </c>
    </row>
    <row r="262" spans="3:3" x14ac:dyDescent="0.25">
      <c r="C262" s="1">
        <v>520</v>
      </c>
    </row>
    <row r="263" spans="3:3" x14ac:dyDescent="0.25">
      <c r="C263" s="1">
        <v>525</v>
      </c>
    </row>
    <row r="264" spans="3:3" x14ac:dyDescent="0.25">
      <c r="C264" s="1">
        <v>530</v>
      </c>
    </row>
    <row r="265" spans="3:3" x14ac:dyDescent="0.25">
      <c r="C265" s="1">
        <v>535</v>
      </c>
    </row>
    <row r="266" spans="3:3" x14ac:dyDescent="0.25">
      <c r="C266" s="1">
        <v>540</v>
      </c>
    </row>
    <row r="267" spans="3:3" x14ac:dyDescent="0.25">
      <c r="C267" s="1">
        <v>545</v>
      </c>
    </row>
    <row r="268" spans="3:3" x14ac:dyDescent="0.25">
      <c r="C268" s="1">
        <v>550</v>
      </c>
    </row>
    <row r="269" spans="3:3" x14ac:dyDescent="0.25">
      <c r="C269" s="1">
        <v>555</v>
      </c>
    </row>
    <row r="270" spans="3:3" x14ac:dyDescent="0.25">
      <c r="C270" s="1">
        <v>560</v>
      </c>
    </row>
    <row r="271" spans="3:3" x14ac:dyDescent="0.25">
      <c r="C271" s="1">
        <v>565</v>
      </c>
    </row>
    <row r="272" spans="3:3" x14ac:dyDescent="0.25">
      <c r="C272" s="1">
        <v>570</v>
      </c>
    </row>
    <row r="273" spans="3:3" x14ac:dyDescent="0.25">
      <c r="C273" s="1">
        <v>575</v>
      </c>
    </row>
    <row r="274" spans="3:3" x14ac:dyDescent="0.25">
      <c r="C274" s="1">
        <v>580</v>
      </c>
    </row>
    <row r="275" spans="3:3" x14ac:dyDescent="0.25">
      <c r="C275" s="1">
        <v>585</v>
      </c>
    </row>
    <row r="276" spans="3:3" x14ac:dyDescent="0.25">
      <c r="C276" s="1">
        <v>590</v>
      </c>
    </row>
    <row r="277" spans="3:3" x14ac:dyDescent="0.25">
      <c r="C277" s="1">
        <v>595</v>
      </c>
    </row>
    <row r="278" spans="3:3" x14ac:dyDescent="0.25">
      <c r="C278" s="1">
        <v>600</v>
      </c>
    </row>
    <row r="279" spans="3:3" x14ac:dyDescent="0.25">
      <c r="C279" s="1">
        <v>605</v>
      </c>
    </row>
    <row r="280" spans="3:3" x14ac:dyDescent="0.25">
      <c r="C280" s="1">
        <v>610</v>
      </c>
    </row>
    <row r="281" spans="3:3" x14ac:dyDescent="0.25">
      <c r="C281" s="1">
        <v>615</v>
      </c>
    </row>
    <row r="282" spans="3:3" x14ac:dyDescent="0.25">
      <c r="C282" s="1">
        <v>620</v>
      </c>
    </row>
    <row r="283" spans="3:3" x14ac:dyDescent="0.25">
      <c r="C283" s="1">
        <v>625</v>
      </c>
    </row>
    <row r="284" spans="3:3" x14ac:dyDescent="0.25">
      <c r="C284" s="1">
        <v>630</v>
      </c>
    </row>
    <row r="285" spans="3:3" x14ac:dyDescent="0.25">
      <c r="C285" s="1">
        <v>635</v>
      </c>
    </row>
    <row r="286" spans="3:3" x14ac:dyDescent="0.25">
      <c r="C286" s="1">
        <v>640</v>
      </c>
    </row>
    <row r="287" spans="3:3" x14ac:dyDescent="0.25">
      <c r="C287" s="1">
        <v>645</v>
      </c>
    </row>
    <row r="288" spans="3:3" x14ac:dyDescent="0.25">
      <c r="C288" s="1">
        <v>650</v>
      </c>
    </row>
    <row r="289" spans="3:3" x14ac:dyDescent="0.25">
      <c r="C289" s="1">
        <v>655</v>
      </c>
    </row>
    <row r="290" spans="3:3" x14ac:dyDescent="0.25">
      <c r="C290" s="1">
        <v>660</v>
      </c>
    </row>
    <row r="291" spans="3:3" x14ac:dyDescent="0.25">
      <c r="C291" s="1">
        <v>665</v>
      </c>
    </row>
    <row r="292" spans="3:3" x14ac:dyDescent="0.25">
      <c r="C292" s="1">
        <v>670</v>
      </c>
    </row>
    <row r="293" spans="3:3" x14ac:dyDescent="0.25">
      <c r="C293" s="1">
        <v>675</v>
      </c>
    </row>
    <row r="294" spans="3:3" x14ac:dyDescent="0.25">
      <c r="C294" s="1">
        <v>680</v>
      </c>
    </row>
    <row r="295" spans="3:3" x14ac:dyDescent="0.25">
      <c r="C295" s="1">
        <v>685</v>
      </c>
    </row>
    <row r="296" spans="3:3" x14ac:dyDescent="0.25">
      <c r="C296" s="1">
        <v>690</v>
      </c>
    </row>
    <row r="297" spans="3:3" x14ac:dyDescent="0.25">
      <c r="C297" s="1">
        <v>695</v>
      </c>
    </row>
    <row r="298" spans="3:3" x14ac:dyDescent="0.25">
      <c r="C298" s="1">
        <v>700</v>
      </c>
    </row>
    <row r="299" spans="3:3" x14ac:dyDescent="0.25">
      <c r="C299" s="1">
        <v>705</v>
      </c>
    </row>
    <row r="300" spans="3:3" x14ac:dyDescent="0.25">
      <c r="C300" s="1">
        <v>710</v>
      </c>
    </row>
    <row r="301" spans="3:3" x14ac:dyDescent="0.25">
      <c r="C301" s="1">
        <v>715</v>
      </c>
    </row>
    <row r="302" spans="3:3" x14ac:dyDescent="0.25">
      <c r="C302" s="1">
        <v>720</v>
      </c>
    </row>
    <row r="303" spans="3:3" x14ac:dyDescent="0.25">
      <c r="C303" s="1">
        <v>725</v>
      </c>
    </row>
    <row r="304" spans="3:3" x14ac:dyDescent="0.25">
      <c r="C304" s="1">
        <v>730</v>
      </c>
    </row>
    <row r="305" spans="3:3" x14ac:dyDescent="0.25">
      <c r="C305" s="1">
        <v>735</v>
      </c>
    </row>
    <row r="306" spans="3:3" x14ac:dyDescent="0.25">
      <c r="C306" s="1">
        <v>740</v>
      </c>
    </row>
    <row r="307" spans="3:3" x14ac:dyDescent="0.25">
      <c r="C307" s="1">
        <v>745</v>
      </c>
    </row>
    <row r="308" spans="3:3" x14ac:dyDescent="0.25">
      <c r="C308" s="1">
        <v>750</v>
      </c>
    </row>
    <row r="309" spans="3:3" x14ac:dyDescent="0.25">
      <c r="C309" s="1">
        <v>755</v>
      </c>
    </row>
    <row r="310" spans="3:3" x14ac:dyDescent="0.25">
      <c r="C310" s="1">
        <v>760</v>
      </c>
    </row>
    <row r="311" spans="3:3" x14ac:dyDescent="0.25">
      <c r="C311" s="1">
        <v>765</v>
      </c>
    </row>
    <row r="312" spans="3:3" x14ac:dyDescent="0.25">
      <c r="C312" s="1">
        <v>770</v>
      </c>
    </row>
    <row r="313" spans="3:3" x14ac:dyDescent="0.25">
      <c r="C313" s="1">
        <v>775</v>
      </c>
    </row>
    <row r="314" spans="3:3" x14ac:dyDescent="0.25">
      <c r="C314" s="1">
        <v>780</v>
      </c>
    </row>
    <row r="315" spans="3:3" x14ac:dyDescent="0.25">
      <c r="C315" s="1">
        <v>785</v>
      </c>
    </row>
    <row r="316" spans="3:3" x14ac:dyDescent="0.25">
      <c r="C316" s="1">
        <v>790</v>
      </c>
    </row>
    <row r="317" spans="3:3" x14ac:dyDescent="0.25">
      <c r="C317" s="1">
        <v>795</v>
      </c>
    </row>
    <row r="318" spans="3:3" x14ac:dyDescent="0.25">
      <c r="C318" s="1">
        <v>800</v>
      </c>
    </row>
    <row r="319" spans="3:3" x14ac:dyDescent="0.25">
      <c r="C319" s="1">
        <v>805</v>
      </c>
    </row>
    <row r="320" spans="3:3" x14ac:dyDescent="0.25">
      <c r="C320" s="1">
        <v>810</v>
      </c>
    </row>
    <row r="321" spans="3:3" x14ac:dyDescent="0.25">
      <c r="C321" s="1">
        <v>815</v>
      </c>
    </row>
    <row r="322" spans="3:3" x14ac:dyDescent="0.25">
      <c r="C322" s="1">
        <v>820</v>
      </c>
    </row>
    <row r="323" spans="3:3" x14ac:dyDescent="0.25">
      <c r="C323" s="1">
        <v>825</v>
      </c>
    </row>
    <row r="324" spans="3:3" x14ac:dyDescent="0.25">
      <c r="C324" s="1">
        <v>830</v>
      </c>
    </row>
    <row r="325" spans="3:3" x14ac:dyDescent="0.25">
      <c r="C325" s="1">
        <v>835</v>
      </c>
    </row>
    <row r="326" spans="3:3" x14ac:dyDescent="0.25">
      <c r="C326" s="1">
        <v>840</v>
      </c>
    </row>
    <row r="327" spans="3:3" x14ac:dyDescent="0.25">
      <c r="C327" s="1">
        <v>845</v>
      </c>
    </row>
    <row r="328" spans="3:3" x14ac:dyDescent="0.25">
      <c r="C328" s="1">
        <v>850</v>
      </c>
    </row>
    <row r="329" spans="3:3" x14ac:dyDescent="0.25">
      <c r="C329" s="1">
        <v>855</v>
      </c>
    </row>
    <row r="330" spans="3:3" x14ac:dyDescent="0.25">
      <c r="C330" s="1">
        <v>860</v>
      </c>
    </row>
    <row r="331" spans="3:3" x14ac:dyDescent="0.25">
      <c r="C331" s="1">
        <v>865</v>
      </c>
    </row>
    <row r="332" spans="3:3" x14ac:dyDescent="0.25">
      <c r="C332" s="1">
        <v>870</v>
      </c>
    </row>
    <row r="333" spans="3:3" x14ac:dyDescent="0.25">
      <c r="C333" s="1">
        <v>875</v>
      </c>
    </row>
    <row r="334" spans="3:3" x14ac:dyDescent="0.25">
      <c r="C334" s="1">
        <v>880</v>
      </c>
    </row>
    <row r="335" spans="3:3" x14ac:dyDescent="0.25">
      <c r="C335" s="1">
        <v>885</v>
      </c>
    </row>
    <row r="336" spans="3:3" x14ac:dyDescent="0.25">
      <c r="C336" s="1">
        <v>890</v>
      </c>
    </row>
    <row r="337" spans="3:3" x14ac:dyDescent="0.25">
      <c r="C337" s="1">
        <v>895</v>
      </c>
    </row>
    <row r="338" spans="3:3" x14ac:dyDescent="0.25">
      <c r="C338" s="1">
        <v>900</v>
      </c>
    </row>
    <row r="339" spans="3:3" x14ac:dyDescent="0.25">
      <c r="C339" s="1">
        <v>905</v>
      </c>
    </row>
    <row r="340" spans="3:3" x14ac:dyDescent="0.25">
      <c r="C340" s="1">
        <v>910</v>
      </c>
    </row>
    <row r="341" spans="3:3" x14ac:dyDescent="0.25">
      <c r="C341" s="1">
        <v>915</v>
      </c>
    </row>
    <row r="342" spans="3:3" x14ac:dyDescent="0.25">
      <c r="C342" s="1">
        <v>920</v>
      </c>
    </row>
    <row r="343" spans="3:3" x14ac:dyDescent="0.25">
      <c r="C343" s="1">
        <v>925</v>
      </c>
    </row>
    <row r="344" spans="3:3" x14ac:dyDescent="0.25">
      <c r="C344" s="1">
        <v>930</v>
      </c>
    </row>
    <row r="345" spans="3:3" x14ac:dyDescent="0.25">
      <c r="C345" s="1">
        <v>935</v>
      </c>
    </row>
    <row r="346" spans="3:3" x14ac:dyDescent="0.25">
      <c r="C346" s="1">
        <v>940</v>
      </c>
    </row>
    <row r="347" spans="3:3" x14ac:dyDescent="0.25">
      <c r="C347" s="1">
        <v>945</v>
      </c>
    </row>
    <row r="348" spans="3:3" x14ac:dyDescent="0.25">
      <c r="C348" s="1">
        <v>950</v>
      </c>
    </row>
    <row r="349" spans="3:3" x14ac:dyDescent="0.25">
      <c r="C349" s="1">
        <v>955</v>
      </c>
    </row>
    <row r="350" spans="3:3" x14ac:dyDescent="0.25">
      <c r="C350" s="1">
        <v>960</v>
      </c>
    </row>
    <row r="351" spans="3:3" x14ac:dyDescent="0.25">
      <c r="C351" s="1">
        <v>965</v>
      </c>
    </row>
    <row r="352" spans="3:3" x14ac:dyDescent="0.25">
      <c r="C352" s="1">
        <v>970</v>
      </c>
    </row>
    <row r="353" spans="3:3" x14ac:dyDescent="0.25">
      <c r="C353" s="1">
        <v>975</v>
      </c>
    </row>
    <row r="354" spans="3:3" x14ac:dyDescent="0.25">
      <c r="C354" s="1">
        <v>980</v>
      </c>
    </row>
    <row r="355" spans="3:3" x14ac:dyDescent="0.25">
      <c r="C355" s="1">
        <v>985</v>
      </c>
    </row>
    <row r="356" spans="3:3" x14ac:dyDescent="0.25">
      <c r="C356" s="1">
        <v>990</v>
      </c>
    </row>
    <row r="357" spans="3:3" x14ac:dyDescent="0.25">
      <c r="C357" s="1">
        <v>995</v>
      </c>
    </row>
    <row r="358" spans="3:3" x14ac:dyDescent="0.25">
      <c r="C358" s="1">
        <v>1000</v>
      </c>
    </row>
  </sheetData>
  <sheetProtection algorithmName="SHA-512" hashValue="9T/Y/Iue25BaT/MGSVG0Y4DltF32uBOjpI+4r0bA7pP9mJF8LyvSDXJ5X7jOMcRyW+HGySdl5A6c+Sbyif8Uaw==" saltValue="XLHNDFJ2NahB549ulDJ/Wg==" spinCount="100000" sheet="1" objects="1" scenarios="1" selectLockedCells="1"/>
  <mergeCells count="621">
    <mergeCell ref="B129:O129"/>
    <mergeCell ref="P129:R129"/>
    <mergeCell ref="S129:T129"/>
    <mergeCell ref="B130:O130"/>
    <mergeCell ref="P130:R130"/>
    <mergeCell ref="S130:T130"/>
    <mergeCell ref="B132:T132"/>
    <mergeCell ref="B133:T133"/>
    <mergeCell ref="B19:T19"/>
    <mergeCell ref="B131:O131"/>
    <mergeCell ref="P131:R131"/>
    <mergeCell ref="B33:T33"/>
    <mergeCell ref="B127:D127"/>
    <mergeCell ref="E127:G127"/>
    <mergeCell ref="H127:J127"/>
    <mergeCell ref="L127:N127"/>
    <mergeCell ref="P127:R127"/>
    <mergeCell ref="S127:T127"/>
    <mergeCell ref="B128:D128"/>
    <mergeCell ref="E128:G128"/>
    <mergeCell ref="H128:J128"/>
    <mergeCell ref="L128:N128"/>
    <mergeCell ref="P128:R128"/>
    <mergeCell ref="S128:T128"/>
    <mergeCell ref="B125:D125"/>
    <mergeCell ref="E125:G125"/>
    <mergeCell ref="H125:J125"/>
    <mergeCell ref="L125:N125"/>
    <mergeCell ref="P125:R125"/>
    <mergeCell ref="S125:T125"/>
    <mergeCell ref="B126:D126"/>
    <mergeCell ref="E126:G126"/>
    <mergeCell ref="H126:J126"/>
    <mergeCell ref="L126:N126"/>
    <mergeCell ref="P126:R126"/>
    <mergeCell ref="S126:T126"/>
    <mergeCell ref="B123:D123"/>
    <mergeCell ref="E123:G123"/>
    <mergeCell ref="H123:J123"/>
    <mergeCell ref="L123:N123"/>
    <mergeCell ref="P123:R123"/>
    <mergeCell ref="S123:T123"/>
    <mergeCell ref="B124:D124"/>
    <mergeCell ref="E124:G124"/>
    <mergeCell ref="H124:J124"/>
    <mergeCell ref="L124:N124"/>
    <mergeCell ref="P124:R124"/>
    <mergeCell ref="S124:T124"/>
    <mergeCell ref="B119:T119"/>
    <mergeCell ref="B120:N120"/>
    <mergeCell ref="B121:N121"/>
    <mergeCell ref="O120:O121"/>
    <mergeCell ref="P120:R121"/>
    <mergeCell ref="S120:T121"/>
    <mergeCell ref="B122:D122"/>
    <mergeCell ref="E122:G122"/>
    <mergeCell ref="H122:J122"/>
    <mergeCell ref="L122:N122"/>
    <mergeCell ref="P122:R122"/>
    <mergeCell ref="S122:T122"/>
    <mergeCell ref="H51:I51"/>
    <mergeCell ref="J51:K51"/>
    <mergeCell ref="L51:M51"/>
    <mergeCell ref="N51:O51"/>
    <mergeCell ref="P51:Q51"/>
    <mergeCell ref="R51:S51"/>
    <mergeCell ref="B65:E65"/>
    <mergeCell ref="F65:G65"/>
    <mergeCell ref="H65:I65"/>
    <mergeCell ref="J65:K65"/>
    <mergeCell ref="L65:M65"/>
    <mergeCell ref="N65:O65"/>
    <mergeCell ref="P65:Q65"/>
    <mergeCell ref="R65:S65"/>
    <mergeCell ref="R52:S52"/>
    <mergeCell ref="B53:E54"/>
    <mergeCell ref="F53:G53"/>
    <mergeCell ref="H53:I53"/>
    <mergeCell ref="J53:K53"/>
    <mergeCell ref="L53:M53"/>
    <mergeCell ref="N53:O53"/>
    <mergeCell ref="P53:Q53"/>
    <mergeCell ref="R53:S53"/>
    <mergeCell ref="H54:I54"/>
    <mergeCell ref="J54:K54"/>
    <mergeCell ref="L54:M54"/>
    <mergeCell ref="N54:O54"/>
    <mergeCell ref="P54:Q54"/>
    <mergeCell ref="R54:S54"/>
    <mergeCell ref="B3:T3"/>
    <mergeCell ref="B50:T50"/>
    <mergeCell ref="F42:G42"/>
    <mergeCell ref="N46:O46"/>
    <mergeCell ref="J46:K46"/>
    <mergeCell ref="P47:Q47"/>
    <mergeCell ref="R47:S47"/>
    <mergeCell ref="P52:Q52"/>
    <mergeCell ref="J44:K44"/>
    <mergeCell ref="L44:M44"/>
    <mergeCell ref="P49:Q49"/>
    <mergeCell ref="R49:S49"/>
    <mergeCell ref="R48:S48"/>
    <mergeCell ref="P46:Q46"/>
    <mergeCell ref="R46:S46"/>
    <mergeCell ref="F43:G43"/>
    <mergeCell ref="H43:I43"/>
    <mergeCell ref="F51:G51"/>
    <mergeCell ref="F46:G46"/>
    <mergeCell ref="C101:S101"/>
    <mergeCell ref="B4:T4"/>
    <mergeCell ref="B2:T2"/>
    <mergeCell ref="B77:E77"/>
    <mergeCell ref="B78:E78"/>
    <mergeCell ref="B79:E79"/>
    <mergeCell ref="B80:E80"/>
    <mergeCell ref="B81:E81"/>
    <mergeCell ref="B82:E82"/>
    <mergeCell ref="B86:E86"/>
    <mergeCell ref="N86:O86"/>
    <mergeCell ref="N81:O81"/>
    <mergeCell ref="F82:G82"/>
    <mergeCell ref="H82:I82"/>
    <mergeCell ref="J82:K82"/>
    <mergeCell ref="L82:M82"/>
    <mergeCell ref="N82:O82"/>
    <mergeCell ref="F79:G79"/>
    <mergeCell ref="C100:S100"/>
    <mergeCell ref="B40:E40"/>
    <mergeCell ref="B41:E41"/>
    <mergeCell ref="B42:E42"/>
    <mergeCell ref="B43:E43"/>
    <mergeCell ref="B56:E56"/>
    <mergeCell ref="B1:T1"/>
    <mergeCell ref="C23:T23"/>
    <mergeCell ref="B102:T102"/>
    <mergeCell ref="B99:T99"/>
    <mergeCell ref="C21:T21"/>
    <mergeCell ref="C22:T22"/>
    <mergeCell ref="B91:E91"/>
    <mergeCell ref="B95:E95"/>
    <mergeCell ref="N95:O95"/>
    <mergeCell ref="P95:Q95"/>
    <mergeCell ref="R95:S95"/>
    <mergeCell ref="F93:G93"/>
    <mergeCell ref="H93:I93"/>
    <mergeCell ref="J93:K93"/>
    <mergeCell ref="L93:M93"/>
    <mergeCell ref="F91:G91"/>
    <mergeCell ref="H91:I91"/>
    <mergeCell ref="J91:K91"/>
    <mergeCell ref="L91:M91"/>
    <mergeCell ref="N91:O91"/>
    <mergeCell ref="P91:Q91"/>
    <mergeCell ref="R91:S91"/>
    <mergeCell ref="B67:E67"/>
    <mergeCell ref="B76:E76"/>
    <mergeCell ref="B68:E68"/>
    <mergeCell ref="F70:G70"/>
    <mergeCell ref="B64:E64"/>
    <mergeCell ref="B60:E60"/>
    <mergeCell ref="B61:E61"/>
    <mergeCell ref="B66:E66"/>
    <mergeCell ref="B44:E44"/>
    <mergeCell ref="B45:E45"/>
    <mergeCell ref="B62:E62"/>
    <mergeCell ref="B63:E63"/>
    <mergeCell ref="F47:G47"/>
    <mergeCell ref="B52:E52"/>
    <mergeCell ref="F52:G52"/>
    <mergeCell ref="B51:E51"/>
    <mergeCell ref="B47:E47"/>
    <mergeCell ref="B46:E46"/>
    <mergeCell ref="F54:G54"/>
    <mergeCell ref="F49:G49"/>
    <mergeCell ref="H79:I79"/>
    <mergeCell ref="J79:K79"/>
    <mergeCell ref="L79:M79"/>
    <mergeCell ref="B83:E83"/>
    <mergeCell ref="F83:G83"/>
    <mergeCell ref="H83:I83"/>
    <mergeCell ref="J83:K83"/>
    <mergeCell ref="L83:M83"/>
    <mergeCell ref="J69:K69"/>
    <mergeCell ref="L69:M69"/>
    <mergeCell ref="F74:G74"/>
    <mergeCell ref="H74:I74"/>
    <mergeCell ref="C73:E73"/>
    <mergeCell ref="F73:G73"/>
    <mergeCell ref="H73:I73"/>
    <mergeCell ref="B69:E69"/>
    <mergeCell ref="B70:E70"/>
    <mergeCell ref="B71:E72"/>
    <mergeCell ref="F71:G71"/>
    <mergeCell ref="H71:I71"/>
    <mergeCell ref="H70:I70"/>
    <mergeCell ref="H72:I72"/>
    <mergeCell ref="J72:K72"/>
    <mergeCell ref="L72:M72"/>
    <mergeCell ref="R70:S70"/>
    <mergeCell ref="F69:G69"/>
    <mergeCell ref="H69:I69"/>
    <mergeCell ref="B7:C7"/>
    <mergeCell ref="B8:C8"/>
    <mergeCell ref="B9:C9"/>
    <mergeCell ref="B11:C11"/>
    <mergeCell ref="B12:C12"/>
    <mergeCell ref="D7:I7"/>
    <mergeCell ref="D8:I8"/>
    <mergeCell ref="J9:K9"/>
    <mergeCell ref="D9:I9"/>
    <mergeCell ref="J8:K8"/>
    <mergeCell ref="B39:E39"/>
    <mergeCell ref="B15:C15"/>
    <mergeCell ref="B16:C16"/>
    <mergeCell ref="B18:G18"/>
    <mergeCell ref="F39:G39"/>
    <mergeCell ref="H39:I39"/>
    <mergeCell ref="J39:K39"/>
    <mergeCell ref="L39:M39"/>
    <mergeCell ref="N39:O39"/>
    <mergeCell ref="P39:Q39"/>
    <mergeCell ref="R69:S69"/>
    <mergeCell ref="F90:G90"/>
    <mergeCell ref="H90:I90"/>
    <mergeCell ref="J90:K90"/>
    <mergeCell ref="L90:M90"/>
    <mergeCell ref="N7:T7"/>
    <mergeCell ref="J12:K12"/>
    <mergeCell ref="L12:P12"/>
    <mergeCell ref="R12:T12"/>
    <mergeCell ref="B6:T6"/>
    <mergeCell ref="B10:T10"/>
    <mergeCell ref="P82:Q82"/>
    <mergeCell ref="R82:S82"/>
    <mergeCell ref="F81:G81"/>
    <mergeCell ref="H81:I81"/>
    <mergeCell ref="J81:K81"/>
    <mergeCell ref="L81:M81"/>
    <mergeCell ref="N79:O79"/>
    <mergeCell ref="P79:Q79"/>
    <mergeCell ref="R79:S79"/>
    <mergeCell ref="F80:G80"/>
    <mergeCell ref="H80:I80"/>
    <mergeCell ref="R78:S78"/>
    <mergeCell ref="F77:G77"/>
    <mergeCell ref="H77:I77"/>
    <mergeCell ref="R88:S88"/>
    <mergeCell ref="F89:G89"/>
    <mergeCell ref="H89:I89"/>
    <mergeCell ref="J89:K89"/>
    <mergeCell ref="R89:S89"/>
    <mergeCell ref="F88:G88"/>
    <mergeCell ref="H88:I88"/>
    <mergeCell ref="J88:K88"/>
    <mergeCell ref="L88:M88"/>
    <mergeCell ref="R83:S83"/>
    <mergeCell ref="P90:Q90"/>
    <mergeCell ref="B115:T115"/>
    <mergeCell ref="B96:G96"/>
    <mergeCell ref="H96:J96"/>
    <mergeCell ref="B92:E93"/>
    <mergeCell ref="F92:G92"/>
    <mergeCell ref="H92:I92"/>
    <mergeCell ref="J92:K92"/>
    <mergeCell ref="L92:M92"/>
    <mergeCell ref="N92:O92"/>
    <mergeCell ref="P92:Q92"/>
    <mergeCell ref="K96:Q96"/>
    <mergeCell ref="B94:T94"/>
    <mergeCell ref="N93:O93"/>
    <mergeCell ref="P93:Q93"/>
    <mergeCell ref="R93:S93"/>
    <mergeCell ref="F95:G95"/>
    <mergeCell ref="H95:I95"/>
    <mergeCell ref="J95:K95"/>
    <mergeCell ref="L95:M95"/>
    <mergeCell ref="R92:S92"/>
    <mergeCell ref="R96:T96"/>
    <mergeCell ref="B98:T98"/>
    <mergeCell ref="B109:D109"/>
    <mergeCell ref="B105:N105"/>
    <mergeCell ref="B106:D106"/>
    <mergeCell ref="B107:D107"/>
    <mergeCell ref="B108:D108"/>
    <mergeCell ref="P109:R109"/>
    <mergeCell ref="E109:G109"/>
    <mergeCell ref="H109:J109"/>
    <mergeCell ref="L109:N109"/>
    <mergeCell ref="E106:G106"/>
    <mergeCell ref="H106:J106"/>
    <mergeCell ref="L106:N106"/>
    <mergeCell ref="L107:N107"/>
    <mergeCell ref="P107:R107"/>
    <mergeCell ref="E108:G108"/>
    <mergeCell ref="P106:R106"/>
    <mergeCell ref="O104:O105"/>
    <mergeCell ref="P104:R105"/>
    <mergeCell ref="E107:G107"/>
    <mergeCell ref="H107:J107"/>
    <mergeCell ref="B110:D110"/>
    <mergeCell ref="B111:D111"/>
    <mergeCell ref="B112:D112"/>
    <mergeCell ref="P110:R110"/>
    <mergeCell ref="E111:G111"/>
    <mergeCell ref="H111:J111"/>
    <mergeCell ref="B116:T116"/>
    <mergeCell ref="B117:T117"/>
    <mergeCell ref="L111:N111"/>
    <mergeCell ref="P111:R111"/>
    <mergeCell ref="E110:G110"/>
    <mergeCell ref="P113:R113"/>
    <mergeCell ref="P114:R114"/>
    <mergeCell ref="B97:T97"/>
    <mergeCell ref="B104:N104"/>
    <mergeCell ref="N83:O83"/>
    <mergeCell ref="P83:Q83"/>
    <mergeCell ref="B74:E74"/>
    <mergeCell ref="F76:G76"/>
    <mergeCell ref="H76:I76"/>
    <mergeCell ref="J76:K76"/>
    <mergeCell ref="L76:M76"/>
    <mergeCell ref="N76:O76"/>
    <mergeCell ref="P76:Q76"/>
    <mergeCell ref="R76:S76"/>
    <mergeCell ref="R90:S90"/>
    <mergeCell ref="P81:Q81"/>
    <mergeCell ref="R81:S81"/>
    <mergeCell ref="N77:O77"/>
    <mergeCell ref="P77:Q77"/>
    <mergeCell ref="R77:S77"/>
    <mergeCell ref="F78:G78"/>
    <mergeCell ref="H78:I78"/>
    <mergeCell ref="J78:K78"/>
    <mergeCell ref="L78:M78"/>
    <mergeCell ref="N78:O78"/>
    <mergeCell ref="P78:Q78"/>
    <mergeCell ref="N71:O71"/>
    <mergeCell ref="P71:Q71"/>
    <mergeCell ref="R71:S71"/>
    <mergeCell ref="J80:K80"/>
    <mergeCell ref="L77:M77"/>
    <mergeCell ref="L80:M80"/>
    <mergeCell ref="N80:O80"/>
    <mergeCell ref="P80:Q80"/>
    <mergeCell ref="R80:S80"/>
    <mergeCell ref="N73:O73"/>
    <mergeCell ref="P73:Q73"/>
    <mergeCell ref="R73:S73"/>
    <mergeCell ref="J74:K74"/>
    <mergeCell ref="L74:M74"/>
    <mergeCell ref="N74:O74"/>
    <mergeCell ref="P74:Q74"/>
    <mergeCell ref="R74:S74"/>
    <mergeCell ref="J73:K73"/>
    <mergeCell ref="L73:M73"/>
    <mergeCell ref="J77:K77"/>
    <mergeCell ref="J71:K71"/>
    <mergeCell ref="L71:M71"/>
    <mergeCell ref="B75:T75"/>
    <mergeCell ref="F72:G72"/>
    <mergeCell ref="R67:S67"/>
    <mergeCell ref="F68:G68"/>
    <mergeCell ref="H68:I68"/>
    <mergeCell ref="J68:K68"/>
    <mergeCell ref="L68:M68"/>
    <mergeCell ref="N68:O68"/>
    <mergeCell ref="P68:Q68"/>
    <mergeCell ref="R68:S68"/>
    <mergeCell ref="F67:G67"/>
    <mergeCell ref="H67:I67"/>
    <mergeCell ref="J67:K67"/>
    <mergeCell ref="L67:M67"/>
    <mergeCell ref="N69:O69"/>
    <mergeCell ref="P69:Q69"/>
    <mergeCell ref="J70:K70"/>
    <mergeCell ref="L70:M70"/>
    <mergeCell ref="N70:O70"/>
    <mergeCell ref="P70:Q70"/>
    <mergeCell ref="H66:I66"/>
    <mergeCell ref="J66:K66"/>
    <mergeCell ref="L66:M66"/>
    <mergeCell ref="N66:O66"/>
    <mergeCell ref="P66:Q66"/>
    <mergeCell ref="N67:O67"/>
    <mergeCell ref="P67:Q67"/>
    <mergeCell ref="N64:O64"/>
    <mergeCell ref="P62:Q62"/>
    <mergeCell ref="F63:G63"/>
    <mergeCell ref="H63:I63"/>
    <mergeCell ref="J63:K63"/>
    <mergeCell ref="L63:M63"/>
    <mergeCell ref="N63:O63"/>
    <mergeCell ref="P63:Q63"/>
    <mergeCell ref="F62:G62"/>
    <mergeCell ref="H62:I62"/>
    <mergeCell ref="J62:K62"/>
    <mergeCell ref="L62:M62"/>
    <mergeCell ref="F64:G64"/>
    <mergeCell ref="H64:I64"/>
    <mergeCell ref="J64:K64"/>
    <mergeCell ref="L64:M64"/>
    <mergeCell ref="R62:S62"/>
    <mergeCell ref="R63:S63"/>
    <mergeCell ref="F61:G61"/>
    <mergeCell ref="H61:I61"/>
    <mergeCell ref="J61:K61"/>
    <mergeCell ref="N62:O62"/>
    <mergeCell ref="J58:K58"/>
    <mergeCell ref="L58:M58"/>
    <mergeCell ref="L61:M61"/>
    <mergeCell ref="N61:O61"/>
    <mergeCell ref="P61:Q61"/>
    <mergeCell ref="R61:S61"/>
    <mergeCell ref="F60:G60"/>
    <mergeCell ref="H60:I60"/>
    <mergeCell ref="J60:K60"/>
    <mergeCell ref="L60:M60"/>
    <mergeCell ref="P60:Q60"/>
    <mergeCell ref="R60:S60"/>
    <mergeCell ref="P58:Q58"/>
    <mergeCell ref="H46:I46"/>
    <mergeCell ref="H52:I52"/>
    <mergeCell ref="J52:K52"/>
    <mergeCell ref="L52:M52"/>
    <mergeCell ref="B58:E58"/>
    <mergeCell ref="B59:E59"/>
    <mergeCell ref="N60:O60"/>
    <mergeCell ref="N47:O47"/>
    <mergeCell ref="N56:O56"/>
    <mergeCell ref="N58:O58"/>
    <mergeCell ref="N52:O52"/>
    <mergeCell ref="L46:M46"/>
    <mergeCell ref="N49:O49"/>
    <mergeCell ref="H49:I49"/>
    <mergeCell ref="J49:K49"/>
    <mergeCell ref="L49:M49"/>
    <mergeCell ref="H47:I47"/>
    <mergeCell ref="J47:K47"/>
    <mergeCell ref="L47:M47"/>
    <mergeCell ref="B55:T55"/>
    <mergeCell ref="N48:O48"/>
    <mergeCell ref="P48:Q48"/>
    <mergeCell ref="B57:E57"/>
    <mergeCell ref="F57:G57"/>
    <mergeCell ref="H57:I57"/>
    <mergeCell ref="J57:K57"/>
    <mergeCell ref="L57:M57"/>
    <mergeCell ref="N57:O57"/>
    <mergeCell ref="P57:Q57"/>
    <mergeCell ref="R57:S57"/>
    <mergeCell ref="F56:G56"/>
    <mergeCell ref="J56:K56"/>
    <mergeCell ref="L56:M56"/>
    <mergeCell ref="H56:I56"/>
    <mergeCell ref="J43:K43"/>
    <mergeCell ref="L43:M43"/>
    <mergeCell ref="N43:O43"/>
    <mergeCell ref="P43:Q43"/>
    <mergeCell ref="R43:S43"/>
    <mergeCell ref="N44:O44"/>
    <mergeCell ref="P44:Q44"/>
    <mergeCell ref="R44:S44"/>
    <mergeCell ref="F45:G45"/>
    <mergeCell ref="H45:I45"/>
    <mergeCell ref="J45:K45"/>
    <mergeCell ref="L45:M45"/>
    <mergeCell ref="N45:O45"/>
    <mergeCell ref="P45:Q45"/>
    <mergeCell ref="R45:S45"/>
    <mergeCell ref="F44:G44"/>
    <mergeCell ref="H44:I44"/>
    <mergeCell ref="J42:K42"/>
    <mergeCell ref="L42:M42"/>
    <mergeCell ref="P41:Q41"/>
    <mergeCell ref="R41:S41"/>
    <mergeCell ref="F40:G40"/>
    <mergeCell ref="H40:I40"/>
    <mergeCell ref="J40:K40"/>
    <mergeCell ref="L40:M40"/>
    <mergeCell ref="N42:O42"/>
    <mergeCell ref="P42:Q42"/>
    <mergeCell ref="R42:S42"/>
    <mergeCell ref="L41:M41"/>
    <mergeCell ref="N41:O41"/>
    <mergeCell ref="N40:O40"/>
    <mergeCell ref="P40:Q40"/>
    <mergeCell ref="R40:S40"/>
    <mergeCell ref="F41:G41"/>
    <mergeCell ref="H41:I41"/>
    <mergeCell ref="J41:K41"/>
    <mergeCell ref="H42:I42"/>
    <mergeCell ref="B84:E84"/>
    <mergeCell ref="F84:G84"/>
    <mergeCell ref="H84:I84"/>
    <mergeCell ref="J84:K84"/>
    <mergeCell ref="L84:M84"/>
    <mergeCell ref="N84:O84"/>
    <mergeCell ref="P84:Q84"/>
    <mergeCell ref="R84:S84"/>
    <mergeCell ref="B85:E85"/>
    <mergeCell ref="F85:G85"/>
    <mergeCell ref="H85:I85"/>
    <mergeCell ref="J85:K85"/>
    <mergeCell ref="L85:M85"/>
    <mergeCell ref="N85:O85"/>
    <mergeCell ref="P85:Q85"/>
    <mergeCell ref="B87:E87"/>
    <mergeCell ref="B88:E88"/>
    <mergeCell ref="B89:E89"/>
    <mergeCell ref="B90:E90"/>
    <mergeCell ref="L89:M89"/>
    <mergeCell ref="N89:O89"/>
    <mergeCell ref="P89:Q89"/>
    <mergeCell ref="R85:S85"/>
    <mergeCell ref="F87:G87"/>
    <mergeCell ref="H87:I87"/>
    <mergeCell ref="J87:K87"/>
    <mergeCell ref="L87:M87"/>
    <mergeCell ref="N87:O87"/>
    <mergeCell ref="P87:Q87"/>
    <mergeCell ref="R87:S87"/>
    <mergeCell ref="F86:G86"/>
    <mergeCell ref="H86:I86"/>
    <mergeCell ref="J86:K86"/>
    <mergeCell ref="L86:M86"/>
    <mergeCell ref="P86:Q86"/>
    <mergeCell ref="R86:S86"/>
    <mergeCell ref="N90:O90"/>
    <mergeCell ref="N88:O88"/>
    <mergeCell ref="P88:Q88"/>
    <mergeCell ref="B14:T14"/>
    <mergeCell ref="L8:P8"/>
    <mergeCell ref="R8:T8"/>
    <mergeCell ref="L9:T9"/>
    <mergeCell ref="L16:T16"/>
    <mergeCell ref="M15:T15"/>
    <mergeCell ref="J11:N11"/>
    <mergeCell ref="O11:T11"/>
    <mergeCell ref="J7:M7"/>
    <mergeCell ref="B13:C13"/>
    <mergeCell ref="D13:I13"/>
    <mergeCell ref="J13:K13"/>
    <mergeCell ref="D11:I11"/>
    <mergeCell ref="D12:I12"/>
    <mergeCell ref="L13:T13"/>
    <mergeCell ref="D16:I16"/>
    <mergeCell ref="J15:L15"/>
    <mergeCell ref="J16:K16"/>
    <mergeCell ref="D15:I15"/>
    <mergeCell ref="B17:T17"/>
    <mergeCell ref="B32:T32"/>
    <mergeCell ref="B34:T34"/>
    <mergeCell ref="B25:T25"/>
    <mergeCell ref="B26:T26"/>
    <mergeCell ref="B27:T27"/>
    <mergeCell ref="B28:T28"/>
    <mergeCell ref="B29:T29"/>
    <mergeCell ref="B30:T30"/>
    <mergeCell ref="B31:T31"/>
    <mergeCell ref="R39:S39"/>
    <mergeCell ref="B38:T38"/>
    <mergeCell ref="B20:T20"/>
    <mergeCell ref="B24:T24"/>
    <mergeCell ref="R37:S37"/>
    <mergeCell ref="P37:Q37"/>
    <mergeCell ref="N37:O37"/>
    <mergeCell ref="L37:M37"/>
    <mergeCell ref="J37:K37"/>
    <mergeCell ref="H37:I37"/>
    <mergeCell ref="F37:G37"/>
    <mergeCell ref="B35:T35"/>
    <mergeCell ref="B36:T36"/>
    <mergeCell ref="B37:E37"/>
    <mergeCell ref="N72:O72"/>
    <mergeCell ref="P72:Q72"/>
    <mergeCell ref="R72:S72"/>
    <mergeCell ref="B48:E49"/>
    <mergeCell ref="F48:G48"/>
    <mergeCell ref="H48:I48"/>
    <mergeCell ref="J48:K48"/>
    <mergeCell ref="L48:M48"/>
    <mergeCell ref="R66:S66"/>
    <mergeCell ref="R58:S58"/>
    <mergeCell ref="F59:G59"/>
    <mergeCell ref="H59:I59"/>
    <mergeCell ref="J59:K59"/>
    <mergeCell ref="L59:M59"/>
    <mergeCell ref="N59:O59"/>
    <mergeCell ref="P59:Q59"/>
    <mergeCell ref="R59:S59"/>
    <mergeCell ref="F58:G58"/>
    <mergeCell ref="H58:I58"/>
    <mergeCell ref="P64:Q64"/>
    <mergeCell ref="R64:S64"/>
    <mergeCell ref="F66:G66"/>
    <mergeCell ref="P56:Q56"/>
    <mergeCell ref="R56:S56"/>
    <mergeCell ref="C142:S142"/>
    <mergeCell ref="B103:T103"/>
    <mergeCell ref="S114:T114"/>
    <mergeCell ref="S113:T113"/>
    <mergeCell ref="S112:T112"/>
    <mergeCell ref="S107:T107"/>
    <mergeCell ref="S108:T108"/>
    <mergeCell ref="S109:T109"/>
    <mergeCell ref="S110:T110"/>
    <mergeCell ref="S111:T111"/>
    <mergeCell ref="S106:T106"/>
    <mergeCell ref="S104:T105"/>
    <mergeCell ref="E112:G112"/>
    <mergeCell ref="H112:J112"/>
    <mergeCell ref="L112:N112"/>
    <mergeCell ref="P112:R112"/>
    <mergeCell ref="H110:J110"/>
    <mergeCell ref="L110:N110"/>
    <mergeCell ref="H108:J108"/>
    <mergeCell ref="L108:N108"/>
    <mergeCell ref="P108:R108"/>
    <mergeCell ref="B113:O113"/>
    <mergeCell ref="B114:O114"/>
    <mergeCell ref="C118:S118"/>
  </mergeCells>
  <conditionalFormatting sqref="P130:R130 P131">
    <cfRule type="cellIs" dxfId="1" priority="2" operator="equal">
      <formula>0</formula>
    </cfRule>
  </conditionalFormatting>
  <conditionalFormatting sqref="P114:R114">
    <cfRule type="cellIs" dxfId="0" priority="1" operator="equal">
      <formula>0</formula>
    </cfRule>
  </conditionalFormatting>
  <dataValidations count="2">
    <dataValidation type="list" allowBlank="1" showDropDown="1" showInputMessage="1" showErrorMessage="1" error="Value must multiple of 5. Example: 5, 10, 15, 20, 25, 30, 35, 40, 45, 50, 55, 60, etc." prompt="Enter in 5 minute increments." sqref="F76:S91 F39:S47 F56:S70">
      <formula1>$C$159:$C$358</formula1>
    </dataValidation>
    <dataValidation type="list" allowBlank="1" showDropDown="1" showInputMessage="1" showErrorMessage="1" error="Value must multiple of 5. Example: 5, 10, 15, 20, 25, 30, 35, 40, 45, 50, 55, 60, etc." prompt="Enter in 5 minute increments." sqref="F51:S53">
      <formula1>$C$252:$C$451</formula1>
    </dataValidation>
  </dataValidations>
  <printOptions horizontalCentered="1"/>
  <pageMargins left="0.5" right="0.5" top="0.7" bottom="0.7" header="0.3" footer="0.35"/>
  <pageSetup scale="99" fitToHeight="0" orientation="portrait" r:id="rId1"/>
  <headerFooter>
    <oddFooter xml:space="preserve">&amp;L&amp;"Times New Roman,Regular"&amp;8June 2017&amp;C&amp;"Times New Roman,Regular"&amp;8State of Colorado
Department of Health Care Policy and Financing&amp;R&amp;"Times New Roman,Regular"&amp;8Page &amp;P of &amp;N </oddFooter>
  </headerFooter>
  <rowBreaks count="4" manualBreakCount="4">
    <brk id="34" min="1" max="19" man="1"/>
    <brk id="72" min="1" max="19" man="1"/>
    <brk id="102" min="1" max="19" man="1"/>
    <brk id="118"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cess">
                <anchor moveWithCells="1">
                  <from>
                    <xdr:col>7</xdr:col>
                    <xdr:colOff>95250</xdr:colOff>
                    <xdr:row>17</xdr:row>
                    <xdr:rowOff>57150</xdr:rowOff>
                  </from>
                  <to>
                    <xdr:col>8</xdr:col>
                    <xdr:colOff>28575</xdr:colOff>
                    <xdr:row>17</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ltText="Morning Star">
                <anchor moveWithCells="1">
                  <from>
                    <xdr:col>11</xdr:col>
                    <xdr:colOff>95250</xdr:colOff>
                    <xdr:row>17</xdr:row>
                    <xdr:rowOff>57150</xdr:rowOff>
                  </from>
                  <to>
                    <xdr:col>12</xdr:col>
                    <xdr:colOff>9525</xdr:colOff>
                    <xdr:row>17</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ltText="PPL">
                <anchor moveWithCells="1">
                  <from>
                    <xdr:col>16</xdr:col>
                    <xdr:colOff>104775</xdr:colOff>
                    <xdr:row>17</xdr:row>
                    <xdr:rowOff>57150</xdr:rowOff>
                  </from>
                  <to>
                    <xdr:col>17</xdr:col>
                    <xdr:colOff>9525</xdr:colOff>
                    <xdr:row>17</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ltText="Acess">
                <anchor moveWithCells="1">
                  <from>
                    <xdr:col>1</xdr:col>
                    <xdr:colOff>104775</xdr:colOff>
                    <xdr:row>20</xdr:row>
                    <xdr:rowOff>28575</xdr:rowOff>
                  </from>
                  <to>
                    <xdr:col>2</xdr:col>
                    <xdr:colOff>19050</xdr:colOff>
                    <xdr:row>21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Acess">
                <anchor moveWithCells="1">
                  <from>
                    <xdr:col>1</xdr:col>
                    <xdr:colOff>104775</xdr:colOff>
                    <xdr:row>20</xdr:row>
                    <xdr:rowOff>266700</xdr:rowOff>
                  </from>
                  <to>
                    <xdr:col>2</xdr:col>
                    <xdr:colOff>9525</xdr:colOff>
                    <xdr:row>21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Ron Uchytil</cp:lastModifiedBy>
  <cp:lastPrinted>2017-06-29T20:26:31Z</cp:lastPrinted>
  <dcterms:created xsi:type="dcterms:W3CDTF">2016-01-12T23:36:24Z</dcterms:created>
  <dcterms:modified xsi:type="dcterms:W3CDTF">2017-06-29T20:27:23Z</dcterms:modified>
</cp:coreProperties>
</file>