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corr\Desktop\"/>
    </mc:Choice>
  </mc:AlternateContent>
  <xr:revisionPtr revIDLastSave="0" documentId="8_{9CFECE86-9322-42EE-82E2-887E126F9C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culadora" sheetId="6" r:id="rId1"/>
  </sheets>
  <definedNames>
    <definedName name="_xlnm.Print_Area" localSheetId="0">Calculadora!$A$1:$O$37</definedName>
    <definedName name="_xlnm.Print_Titles" localSheetId="0">Calculadora!$5:$6</definedName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6" l="1"/>
  <c r="O8" i="6"/>
  <c r="O9" i="6"/>
  <c r="O10" i="6"/>
  <c r="O11" i="6"/>
  <c r="O12" i="6"/>
  <c r="O13" i="6"/>
  <c r="O14" i="6"/>
  <c r="O15" i="6"/>
  <c r="O16" i="6"/>
  <c r="J13" i="6"/>
  <c r="J14" i="6"/>
  <c r="O20" i="6" l="1"/>
  <c r="O17" i="6" l="1"/>
  <c r="O24" i="6" l="1"/>
  <c r="O23" i="6"/>
  <c r="O22" i="6"/>
  <c r="O21" i="6"/>
  <c r="O19" i="6"/>
  <c r="O18" i="6"/>
  <c r="E7" i="6" l="1"/>
  <c r="E8" i="6"/>
  <c r="E9" i="6"/>
  <c r="E10" i="6"/>
  <c r="E11" i="6"/>
  <c r="J8" i="6" l="1"/>
  <c r="J9" i="6"/>
  <c r="J10" i="6"/>
  <c r="J11" i="6"/>
  <c r="J12" i="6"/>
  <c r="J15" i="6"/>
  <c r="J16" i="6"/>
  <c r="J17" i="6"/>
  <c r="J18" i="6"/>
  <c r="J19" i="6"/>
  <c r="J20" i="6"/>
  <c r="J7" i="6"/>
  <c r="E12" i="6"/>
  <c r="E13" i="6"/>
  <c r="E14" i="6"/>
  <c r="E15" i="6"/>
  <c r="E16" i="6"/>
  <c r="E17" i="6" l="1"/>
  <c r="O25" i="6"/>
  <c r="J21" i="6"/>
  <c r="L25" i="6"/>
  <c r="C30" i="6" s="1"/>
  <c r="B17" i="6"/>
  <c r="C28" i="6" s="1"/>
  <c r="G21" i="6"/>
  <c r="C29" i="6" s="1"/>
  <c r="C31" i="6" l="1"/>
</calcChain>
</file>

<file path=xl/sharedStrings.xml><?xml version="1.0" encoding="utf-8"?>
<sst xmlns="http://schemas.openxmlformats.org/spreadsheetml/2006/main" count="179" uniqueCount="108">
  <si>
    <t>Planilla de cálculo del plan de cuidados de IHSS</t>
  </si>
  <si>
    <t>Nombre del miembro:</t>
  </si>
  <si>
    <t>ID de Medicaid:</t>
  </si>
  <si>
    <t>Fecha:</t>
  </si>
  <si>
    <t>Administrador del caso:</t>
  </si>
  <si>
    <t>Tareas del hogar</t>
  </si>
  <si>
    <t>Cuidado personal</t>
  </si>
  <si>
    <t>Mantenimiento de la salud (HMA)*</t>
  </si>
  <si>
    <t>Tarea</t>
  </si>
  <si>
    <t>Normalmente</t>
  </si>
  <si>
    <t>min
por tarea</t>
  </si>
  <si>
    <t>veces
por semana</t>
  </si>
  <si>
    <t>min / semana</t>
  </si>
  <si>
    <t>Cuidado de pisos</t>
  </si>
  <si>
    <t>15 min/cuarto</t>
  </si>
  <si>
    <t>Bañar</t>
  </si>
  <si>
    <t>30 min/cada vez</t>
  </si>
  <si>
    <t>IND*</t>
  </si>
  <si>
    <t>Baño</t>
  </si>
  <si>
    <t>35 min/semana</t>
  </si>
  <si>
    <t>Vestir</t>
  </si>
  <si>
    <t>15 min/cada vez</t>
  </si>
  <si>
    <t>Cocina</t>
  </si>
  <si>
    <t>Cuidado de la piel</t>
  </si>
  <si>
    <t>5 min/cada vez</t>
  </si>
  <si>
    <t>Basura</t>
  </si>
  <si>
    <t>Transporte</t>
  </si>
  <si>
    <t>Preparar comidas</t>
  </si>
  <si>
    <t>Movilidad</t>
  </si>
  <si>
    <t>Lavar los platos</t>
  </si>
  <si>
    <t>20 min/carga</t>
  </si>
  <si>
    <t>Asistencia en 
las comidas</t>
  </si>
  <si>
    <t>30 min/por comida</t>
  </si>
  <si>
    <t>Alimentar</t>
  </si>
  <si>
    <t>Hacer la cama</t>
  </si>
  <si>
    <t>Asistencia 
respiratoria</t>
  </si>
  <si>
    <t>30 min/semana</t>
  </si>
  <si>
    <t>Cuidado respiratorio</t>
  </si>
  <si>
    <t>Lavar la ropa</t>
  </si>
  <si>
    <t>Posicionamiento</t>
  </si>
  <si>
    <t>15 min/2 horas</t>
  </si>
  <si>
    <t>Compras</t>
  </si>
  <si>
    <t>120 min/semana</t>
  </si>
  <si>
    <t>Urinario/Intestinal</t>
  </si>
  <si>
    <t>10 min/cada vez</t>
  </si>
  <si>
    <t>Cuidado urinario</t>
  </si>
  <si>
    <t>Limpieza</t>
  </si>
  <si>
    <t>Higiene</t>
  </si>
  <si>
    <t>30 min/día</t>
  </si>
  <si>
    <t>Cuidado intestinal</t>
  </si>
  <si>
    <r>
      <rPr>
        <b/>
        <sz val="10"/>
        <rFont val="Tahoma"/>
        <family val="2"/>
      </rPr>
      <t>TOTAL</t>
    </r>
    <r>
      <rPr>
        <sz val="10"/>
        <color rgb="FF000000"/>
        <rFont val="Tahoma"/>
        <family val="2"/>
      </rPr>
      <t xml:space="preserve"> (horas*)</t>
    </r>
  </si>
  <si>
    <r>
      <t xml:space="preserve">TOTAL </t>
    </r>
    <r>
      <rPr>
        <sz val="10"/>
        <rFont val="Tahoma"/>
        <family val="2"/>
      </rPr>
      <t>(mins)</t>
    </r>
  </si>
  <si>
    <t>Equipo médico</t>
  </si>
  <si>
    <t>60 min/semana</t>
  </si>
  <si>
    <t>Cuidado del cabello</t>
  </si>
  <si>
    <t>¿El miembro tiene asistentes?</t>
  </si>
  <si>
    <t>&lt;seleccionar&gt;</t>
  </si>
  <si>
    <t>Recordatorios de medicamentos</t>
  </si>
  <si>
    <t>Cuidado de uñas</t>
  </si>
  <si>
    <t>¿Planea el miembro contratar a un familiar como su asistente?</t>
  </si>
  <si>
    <t>Supervisión preventiva</t>
  </si>
  <si>
    <t>Cuidado de la boca</t>
  </si>
  <si>
    <t>Nota: La agencia debe definir las tareas del RPCP en el plan de cuidados. El máximo de RPCP es de 40 horas por miembro.</t>
  </si>
  <si>
    <t>Acompañamiento</t>
  </si>
  <si>
    <t>Afeitar</t>
  </si>
  <si>
    <r>
      <t>TOTAL</t>
    </r>
    <r>
      <rPr>
        <sz val="10"/>
        <rFont val="Tahoma"/>
        <family val="2"/>
      </rPr>
      <t xml:space="preserve"> (mins)</t>
    </r>
  </si>
  <si>
    <t>Administración médica</t>
  </si>
  <si>
    <t>Situación de vida actual (seleccione):</t>
  </si>
  <si>
    <t xml:space="preserve">IND = Individualizado en función de la necesidad del miembro </t>
  </si>
  <si>
    <t>Asistencia con medicamentos</t>
  </si>
  <si>
    <t>5min/cada vez</t>
  </si>
  <si>
    <t>¿Hay documentación para las tareas de HMA?</t>
  </si>
  <si>
    <t>¿Hay documentación para las tareas IND?</t>
  </si>
  <si>
    <t>Ejercicio</t>
  </si>
  <si>
    <t>¿Reciben otros miembros del hogar HCBS?</t>
  </si>
  <si>
    <t>¿Tiene el miembro otros servicios?</t>
  </si>
  <si>
    <r>
      <rPr>
        <b/>
        <sz val="10"/>
        <rFont val="Tahoma"/>
        <family val="2"/>
      </rPr>
      <t xml:space="preserve">TOTAL </t>
    </r>
    <r>
      <rPr>
        <sz val="10"/>
        <color rgb="FF000000"/>
        <rFont val="Tahoma"/>
        <family val="2"/>
      </rPr>
      <t>(horas*)</t>
    </r>
  </si>
  <si>
    <r>
      <rPr>
        <b/>
        <sz val="10"/>
        <rFont val="Tahoma"/>
        <family val="2"/>
      </rPr>
      <t xml:space="preserve">TOTAL </t>
    </r>
    <r>
      <rPr>
        <sz val="10"/>
        <color rgb="FF000000"/>
        <rFont val="Tahoma"/>
        <family val="2"/>
      </rPr>
      <t>(mins)</t>
    </r>
  </si>
  <si>
    <t xml:space="preserve">Servicios actuales (que no sean IHSS)  </t>
  </si>
  <si>
    <t>Horas/Semana</t>
  </si>
  <si>
    <t>Las tareas se determinan en función de la evaluación más reciente del miembro. Si hay algún aumento o disminución en los servicios aprobados para el miembro, proporcione los detalles a continuación:</t>
  </si>
  <si>
    <t>Horas de IHSS aprobadas</t>
  </si>
  <si>
    <t>_____</t>
  </si>
  <si>
    <t>Mantenimiento de la salud</t>
  </si>
  <si>
    <t>Total</t>
  </si>
  <si>
    <t>* horas en cada categoría redondeadas al siguiente cuarto de hora.</t>
  </si>
  <si>
    <t>Use las teclas Alt + Enter para agregar otra línea en la sección de detalles de arriba.</t>
  </si>
  <si>
    <t>Cuidado personal por parte de un familiar</t>
  </si>
  <si>
    <t>Cuidados de salud en el hogar a largo plazo</t>
  </si>
  <si>
    <t>Cuidados de relevo</t>
  </si>
  <si>
    <t>Cuidados de día para adultos</t>
  </si>
  <si>
    <t>Atención privada de enfermería</t>
  </si>
  <si>
    <t>Sí</t>
  </si>
  <si>
    <t>No</t>
  </si>
  <si>
    <t>No sabe</t>
  </si>
  <si>
    <t>Vive solo(a)</t>
  </si>
  <si>
    <t>Con el cónyuge/Otros</t>
  </si>
  <si>
    <t>Con familiares que no son cónyuges</t>
  </si>
  <si>
    <t>Con los padres</t>
  </si>
  <si>
    <t>Con personas que no son familiares</t>
  </si>
  <si>
    <t>Centro de atención alternativa</t>
  </si>
  <si>
    <t>Centro de enfermería especializada</t>
  </si>
  <si>
    <t>Alta del centro de enfermería especializada pendiente</t>
  </si>
  <si>
    <t>Alta del hospital pendiente</t>
  </si>
  <si>
    <t>Otro programa residencial</t>
  </si>
  <si>
    <t>Residencia privada</t>
  </si>
  <si>
    <t>Cuarto privado en una residencia compartida</t>
  </si>
  <si>
    <t>Cuarto compartido en una residencia compartida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</si>
</sst>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7"/>
      <name val="Tahoma"/>
      <family val="2"/>
    </font>
    <font>
      <b/>
      <sz val="14"/>
      <color indexed="9"/>
      <name val="Tahoma"/>
      <family val="2"/>
    </font>
    <font>
      <sz val="11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rgb="FF000000"/>
      <name val="Tahoma"/>
      <family val="2"/>
    </font>
    <font>
      <b/>
      <sz val="8.5"/>
      <name val="Tahoma"/>
      <family val="2"/>
    </font>
    <font>
      <sz val="10"/>
      <color rgb="FFFF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13" fillId="0" borderId="0"/>
  </cellStyleXfs>
  <cellXfs count="161">
    <xf numFmtId="0" fontId="0" fillId="0" borderId="0" xfId="0"/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" fontId="2" fillId="0" borderId="13" xfId="0" applyNumberFormat="1" applyFont="1" applyBorder="1" applyAlignment="1" applyProtection="1">
      <alignment horizontal="center" vertical="center" wrapText="1"/>
    </xf>
    <xf numFmtId="1" fontId="2" fillId="3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0" fontId="3" fillId="8" borderId="19" xfId="0" applyFont="1" applyFill="1" applyBorder="1" applyAlignment="1" applyProtection="1">
      <alignment horizontal="left" vertical="center"/>
    </xf>
    <xf numFmtId="0" fontId="7" fillId="8" borderId="19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9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3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shrinkToFit="1"/>
    </xf>
    <xf numFmtId="0" fontId="12" fillId="3" borderId="1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3" borderId="9" xfId="0" applyFont="1" applyFill="1" applyBorder="1" applyAlignment="1" applyProtection="1">
      <alignment horizontal="left"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12" fillId="0" borderId="30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12" fillId="3" borderId="1" xfId="0" applyFont="1" applyFill="1" applyBorder="1" applyAlignment="1" applyProtection="1">
      <alignment horizontal="left" vertical="center" shrinkToFit="1"/>
    </xf>
    <xf numFmtId="1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vertical="center" shrinkToFit="1"/>
    </xf>
    <xf numFmtId="0" fontId="12" fillId="3" borderId="33" xfId="0" applyFont="1" applyFill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 wrapText="1"/>
    </xf>
    <xf numFmtId="2" fontId="4" fillId="0" borderId="22" xfId="0" applyNumberFormat="1" applyFont="1" applyBorder="1" applyAlignment="1" applyProtection="1">
      <alignment vertical="center" wrapText="1"/>
    </xf>
    <xf numFmtId="1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4" xfId="0" applyNumberFormat="1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vertical="center"/>
    </xf>
    <xf numFmtId="2" fontId="4" fillId="0" borderId="22" xfId="0" applyNumberFormat="1" applyFont="1" applyBorder="1" applyAlignment="1" applyProtection="1">
      <alignment vertical="center"/>
    </xf>
    <xf numFmtId="1" fontId="4" fillId="0" borderId="22" xfId="0" applyNumberFormat="1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vertical="center" shrinkToFit="1"/>
    </xf>
    <xf numFmtId="0" fontId="12" fillId="0" borderId="33" xfId="0" applyFont="1" applyBorder="1" applyAlignment="1" applyProtection="1">
      <alignment vertical="center" shrinkToFit="1"/>
    </xf>
    <xf numFmtId="1" fontId="2" fillId="0" borderId="33" xfId="0" applyNumberFormat="1" applyFont="1" applyBorder="1" applyAlignment="1" applyProtection="1">
      <alignment horizontal="center" vertical="center" wrapText="1"/>
      <protection locked="0"/>
    </xf>
    <xf numFmtId="1" fontId="2" fillId="0" borderId="34" xfId="0" applyNumberFormat="1" applyFont="1" applyBorder="1" applyAlignment="1" applyProtection="1">
      <alignment horizontal="center" vertical="center" wrapText="1"/>
    </xf>
    <xf numFmtId="1" fontId="4" fillId="0" borderId="22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vertical="center" wrapText="1" shrinkToFit="1"/>
    </xf>
    <xf numFmtId="0" fontId="2" fillId="0" borderId="9" xfId="0" applyFont="1" applyBorder="1" applyAlignment="1" applyProtection="1">
      <alignment vertical="center" wrapText="1" shrinkToFit="1"/>
    </xf>
    <xf numFmtId="0" fontId="2" fillId="0" borderId="9" xfId="0" applyFont="1" applyFill="1" applyBorder="1" applyAlignment="1" applyProtection="1">
      <alignment vertical="center" shrinkToFi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2" fillId="8" borderId="1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/>
    </xf>
    <xf numFmtId="0" fontId="12" fillId="3" borderId="33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11" fillId="3" borderId="23" xfId="0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 applyProtection="1">
      <alignment horizontal="left" vertical="center" shrinkToFit="1"/>
    </xf>
    <xf numFmtId="0" fontId="11" fillId="6" borderId="23" xfId="0" applyFont="1" applyFill="1" applyBorder="1" applyAlignment="1" applyProtection="1">
      <alignment horizontal="left" vertical="center" shrinkToFit="1"/>
    </xf>
    <xf numFmtId="0" fontId="11" fillId="6" borderId="0" xfId="0" applyFont="1" applyFill="1" applyBorder="1" applyAlignment="1" applyProtection="1">
      <alignment horizontal="left" vertical="center" shrinkToFit="1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6" borderId="10" xfId="0" applyFont="1" applyFill="1" applyBorder="1" applyAlignment="1" applyProtection="1">
      <alignment horizontal="center" vertical="center" wrapText="1"/>
      <protection locked="0"/>
    </xf>
    <xf numFmtId="0" fontId="18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left" vertical="center" wrapText="1" indent="1"/>
    </xf>
    <xf numFmtId="0" fontId="14" fillId="0" borderId="6" xfId="0" applyFont="1" applyBorder="1" applyAlignment="1" applyProtection="1">
      <alignment horizontal="left" vertical="center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18" fillId="6" borderId="23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8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vertical="center" wrapText="1" indent="1"/>
    </xf>
    <xf numFmtId="0" fontId="9" fillId="0" borderId="23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 locked="0"/>
    </xf>
    <xf numFmtId="2" fontId="14" fillId="8" borderId="6" xfId="0" applyNumberFormat="1" applyFont="1" applyFill="1" applyBorder="1" applyAlignment="1" applyProtection="1">
      <alignment horizontal="right" vertical="center" wrapText="1" indent="1"/>
    </xf>
    <xf numFmtId="2" fontId="14" fillId="8" borderId="7" xfId="0" applyNumberFormat="1" applyFont="1" applyFill="1" applyBorder="1" applyAlignment="1" applyProtection="1">
      <alignment horizontal="right" vertical="center" wrapText="1" indent="1"/>
    </xf>
    <xf numFmtId="0" fontId="11" fillId="4" borderId="23" xfId="0" applyFont="1" applyFill="1" applyBorder="1" applyAlignment="1" applyProtection="1">
      <alignment horizontal="left" vertical="center" shrinkToFit="1"/>
    </xf>
    <xf numFmtId="0" fontId="11" fillId="4" borderId="0" xfId="0" applyFont="1" applyFill="1" applyBorder="1" applyAlignment="1" applyProtection="1">
      <alignment horizontal="left" vertical="center" shrinkToFit="1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2" fontId="3" fillId="8" borderId="0" xfId="0" applyNumberFormat="1" applyFont="1" applyFill="1" applyBorder="1" applyAlignment="1" applyProtection="1">
      <alignment horizontal="right" vertical="center" wrapText="1" indent="1"/>
    </xf>
    <xf numFmtId="2" fontId="3" fillId="8" borderId="4" xfId="0" applyNumberFormat="1" applyFont="1" applyFill="1" applyBorder="1" applyAlignment="1" applyProtection="1">
      <alignment horizontal="right" vertical="center" wrapText="1" indent="1"/>
    </xf>
    <xf numFmtId="0" fontId="18" fillId="6" borderId="23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18" fillId="6" borderId="8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left" vertical="center" shrinkToFit="1"/>
    </xf>
    <xf numFmtId="0" fontId="11" fillId="6" borderId="24" xfId="0" applyFont="1" applyFill="1" applyBorder="1" applyAlignment="1" applyProtection="1">
      <alignment horizontal="left" vertical="center" shrinkToFit="1"/>
    </xf>
    <xf numFmtId="0" fontId="18" fillId="6" borderId="25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4" fontId="9" fillId="0" borderId="20" xfId="0" applyNumberFormat="1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11" fillId="6" borderId="23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 vertical="center" wrapText="1"/>
    </xf>
    <xf numFmtId="0" fontId="11" fillId="6" borderId="26" xfId="0" applyFont="1" applyFill="1" applyBorder="1" applyAlignment="1" applyProtection="1">
      <alignment horizontal="left" vertical="center" shrinkToFit="1"/>
    </xf>
    <xf numFmtId="0" fontId="11" fillId="6" borderId="17" xfId="0" applyFont="1" applyFill="1" applyBorder="1" applyAlignment="1" applyProtection="1">
      <alignment horizontal="left" vertical="center" shrinkToFit="1"/>
    </xf>
    <xf numFmtId="0" fontId="18" fillId="6" borderId="17" xfId="0" applyFont="1" applyFill="1" applyBorder="1" applyAlignment="1" applyProtection="1">
      <alignment horizontal="center" vertical="center" wrapText="1"/>
      <protection locked="0"/>
    </xf>
    <xf numFmtId="0" fontId="18" fillId="6" borderId="18" xfId="0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8" xfId="0" applyFont="1" applyFill="1" applyBorder="1" applyAlignment="1" applyProtection="1">
      <alignment horizontal="left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22" xfId="0" applyFont="1" applyBorder="1" applyAlignment="1" applyProtection="1">
      <alignment horizontal="left" vertical="center" indent="1" shrinkToFit="1"/>
      <protection locked="0"/>
    </xf>
    <xf numFmtId="0" fontId="11" fillId="0" borderId="26" xfId="0" applyFont="1" applyBorder="1" applyAlignment="1" applyProtection="1">
      <alignment horizontal="left" vertical="center" shrinkToFit="1"/>
    </xf>
    <xf numFmtId="0" fontId="11" fillId="0" borderId="17" xfId="0" applyFont="1" applyBorder="1" applyAlignment="1" applyProtection="1">
      <alignment horizontal="left" vertical="center" shrinkToFit="1"/>
    </xf>
    <xf numFmtId="0" fontId="11" fillId="0" borderId="18" xfId="0" applyFont="1" applyBorder="1" applyAlignment="1" applyProtection="1">
      <alignment horizontal="left" vertical="center" shrinkToFit="1"/>
    </xf>
  </cellXfs>
  <cellStyles count="2">
    <cellStyle name="Normal" xfId="0" builtinId="0"/>
    <cellStyle name="Normal 2" xfId="1" xr:uid="{00000000-0005-0000-0000-000001000000}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59"/>
  <sheetViews>
    <sheetView showGridLines="0" tabSelected="1" zoomScale="130" zoomScaleNormal="130" zoomScaleSheetLayoutView="150" workbookViewId="0">
      <selection activeCell="B3" sqref="B3:E3"/>
    </sheetView>
  </sheetViews>
  <sheetFormatPr defaultColWidth="8.85546875" defaultRowHeight="15.6" customHeight="1"/>
  <cols>
    <col min="1" max="1" width="20.85546875" style="1" customWidth="1"/>
    <col min="2" max="2" width="15.140625" style="1" bestFit="1" customWidth="1"/>
    <col min="3" max="3" width="6.5703125" style="5" customWidth="1"/>
    <col min="4" max="4" width="8" style="5" customWidth="1"/>
    <col min="5" max="5" width="5.7109375" style="5" bestFit="1" customWidth="1"/>
    <col min="6" max="6" width="16.7109375" style="1" customWidth="1"/>
    <col min="7" max="7" width="15.42578125" style="6" customWidth="1"/>
    <col min="8" max="8" width="7.28515625" style="1" bestFit="1" customWidth="1"/>
    <col min="9" max="9" width="8" style="1" bestFit="1" customWidth="1"/>
    <col min="10" max="10" width="5.7109375" style="1" bestFit="1" customWidth="1"/>
    <col min="11" max="11" width="17.42578125" style="5" customWidth="1"/>
    <col min="12" max="12" width="15.42578125" style="6" customWidth="1"/>
    <col min="13" max="13" width="6.28515625" style="1" bestFit="1" customWidth="1"/>
    <col min="14" max="14" width="8" style="5" bestFit="1" customWidth="1"/>
    <col min="15" max="15" width="5.7109375" style="5" bestFit="1" customWidth="1"/>
    <col min="16" max="16" width="1.28515625" style="1" customWidth="1"/>
    <col min="17" max="17" width="26.42578125" style="1" customWidth="1"/>
    <col min="18" max="16384" width="8.85546875" style="1"/>
  </cols>
  <sheetData>
    <row r="1" spans="1:18" ht="19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8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8" ht="16.350000000000001" customHeight="1">
      <c r="A3" s="2" t="s">
        <v>1</v>
      </c>
      <c r="B3" s="79"/>
      <c r="C3" s="80"/>
      <c r="D3" s="80"/>
      <c r="E3" s="81"/>
      <c r="F3" s="2" t="s">
        <v>2</v>
      </c>
      <c r="G3" s="17"/>
      <c r="H3" s="21" t="s">
        <v>3</v>
      </c>
      <c r="I3" s="141"/>
      <c r="J3" s="142"/>
      <c r="K3" s="29" t="s">
        <v>4</v>
      </c>
      <c r="L3" s="155"/>
      <c r="M3" s="156"/>
      <c r="N3" s="156"/>
      <c r="O3" s="157"/>
    </row>
    <row r="4" spans="1:18" ht="4.5" customHeight="1">
      <c r="A4" s="3"/>
      <c r="B4" s="3"/>
      <c r="C4" s="4"/>
      <c r="D4" s="4"/>
      <c r="E4" s="4"/>
      <c r="F4" s="3"/>
      <c r="G4" s="24"/>
      <c r="H4" s="3"/>
      <c r="I4" s="3"/>
      <c r="J4" s="3"/>
      <c r="L4" s="1"/>
      <c r="N4" s="1"/>
      <c r="O4" s="1"/>
    </row>
    <row r="5" spans="1:18" ht="16.350000000000001" customHeight="1">
      <c r="A5" s="76" t="s">
        <v>5</v>
      </c>
      <c r="B5" s="76"/>
      <c r="C5" s="76"/>
      <c r="D5" s="76"/>
      <c r="E5" s="76"/>
      <c r="F5" s="77" t="s">
        <v>6</v>
      </c>
      <c r="G5" s="77"/>
      <c r="H5" s="77"/>
      <c r="I5" s="77"/>
      <c r="J5" s="77"/>
      <c r="K5" s="78" t="s">
        <v>7</v>
      </c>
      <c r="L5" s="78"/>
      <c r="M5" s="78"/>
      <c r="N5" s="78"/>
      <c r="O5" s="78"/>
    </row>
    <row r="6" spans="1:18" s="6" customFormat="1" ht="21.6" customHeight="1">
      <c r="A6" s="18" t="s">
        <v>8</v>
      </c>
      <c r="B6" s="18" t="s">
        <v>9</v>
      </c>
      <c r="C6" s="19" t="s">
        <v>10</v>
      </c>
      <c r="D6" s="19" t="s">
        <v>11</v>
      </c>
      <c r="E6" s="19" t="s">
        <v>12</v>
      </c>
      <c r="F6" s="18" t="s">
        <v>8</v>
      </c>
      <c r="G6" s="18" t="s">
        <v>9</v>
      </c>
      <c r="H6" s="19" t="s">
        <v>10</v>
      </c>
      <c r="I6" s="19" t="s">
        <v>11</v>
      </c>
      <c r="J6" s="19" t="s">
        <v>12</v>
      </c>
      <c r="K6" s="20" t="s">
        <v>8</v>
      </c>
      <c r="L6" s="20" t="s">
        <v>9</v>
      </c>
      <c r="M6" s="19" t="s">
        <v>10</v>
      </c>
      <c r="N6" s="19" t="s">
        <v>11</v>
      </c>
      <c r="O6" s="19" t="s">
        <v>12</v>
      </c>
      <c r="P6" s="1"/>
      <c r="Q6" s="1"/>
      <c r="R6" s="1"/>
    </row>
    <row r="7" spans="1:18" ht="15" customHeight="1">
      <c r="A7" s="36" t="s">
        <v>13</v>
      </c>
      <c r="B7" s="37" t="s">
        <v>14</v>
      </c>
      <c r="C7" s="26"/>
      <c r="D7" s="27"/>
      <c r="E7" s="28">
        <f>SUM(C7*D7)</f>
        <v>0</v>
      </c>
      <c r="F7" s="35" t="s">
        <v>15</v>
      </c>
      <c r="G7" s="40" t="s">
        <v>16</v>
      </c>
      <c r="H7" s="13"/>
      <c r="I7" s="13"/>
      <c r="J7" s="25">
        <f>SUM(H7*I7)</f>
        <v>0</v>
      </c>
      <c r="K7" s="31" t="s">
        <v>15</v>
      </c>
      <c r="L7" s="42" t="s">
        <v>17</v>
      </c>
      <c r="M7" s="16"/>
      <c r="N7" s="16"/>
      <c r="O7" s="8">
        <f t="shared" ref="O7:O16" si="0">SUM(M7*N7)</f>
        <v>0</v>
      </c>
    </row>
    <row r="8" spans="1:18" ht="15" customHeight="1">
      <c r="A8" s="38" t="s">
        <v>18</v>
      </c>
      <c r="B8" s="39" t="s">
        <v>19</v>
      </c>
      <c r="C8" s="14"/>
      <c r="D8" s="14"/>
      <c r="E8" s="7">
        <f t="shared" ref="E8:E16" si="1">SUM(C8*D8)</f>
        <v>0</v>
      </c>
      <c r="F8" s="34" t="s">
        <v>20</v>
      </c>
      <c r="G8" s="40" t="s">
        <v>21</v>
      </c>
      <c r="H8" s="14"/>
      <c r="I8" s="14"/>
      <c r="J8" s="7">
        <f>SUM(H8*I8)</f>
        <v>0</v>
      </c>
      <c r="K8" s="32" t="s">
        <v>20</v>
      </c>
      <c r="L8" s="40" t="s">
        <v>21</v>
      </c>
      <c r="M8" s="14"/>
      <c r="N8" s="14"/>
      <c r="O8" s="7">
        <f t="shared" si="0"/>
        <v>0</v>
      </c>
    </row>
    <row r="9" spans="1:18" ht="15" customHeight="1">
      <c r="A9" s="38" t="s">
        <v>22</v>
      </c>
      <c r="B9" s="39" t="s">
        <v>19</v>
      </c>
      <c r="C9" s="14"/>
      <c r="D9" s="14"/>
      <c r="E9" s="7">
        <f t="shared" si="1"/>
        <v>0</v>
      </c>
      <c r="F9" s="34" t="s">
        <v>23</v>
      </c>
      <c r="G9" s="40" t="s">
        <v>24</v>
      </c>
      <c r="H9" s="14"/>
      <c r="I9" s="14"/>
      <c r="J9" s="7">
        <f t="shared" ref="J9:J20" si="2">SUM(H9*I9)</f>
        <v>0</v>
      </c>
      <c r="K9" s="33" t="s">
        <v>23</v>
      </c>
      <c r="L9" s="43" t="s">
        <v>17</v>
      </c>
      <c r="M9" s="15"/>
      <c r="N9" s="15"/>
      <c r="O9" s="8">
        <f t="shared" si="0"/>
        <v>0</v>
      </c>
    </row>
    <row r="10" spans="1:18" ht="15" customHeight="1">
      <c r="A10" s="38" t="s">
        <v>25</v>
      </c>
      <c r="B10" s="39" t="s">
        <v>24</v>
      </c>
      <c r="C10" s="14"/>
      <c r="D10" s="14"/>
      <c r="E10" s="7">
        <f t="shared" si="1"/>
        <v>0</v>
      </c>
      <c r="F10" s="34" t="s">
        <v>26</v>
      </c>
      <c r="G10" s="40" t="s">
        <v>24</v>
      </c>
      <c r="H10" s="14"/>
      <c r="I10" s="14"/>
      <c r="J10" s="7">
        <f t="shared" si="2"/>
        <v>0</v>
      </c>
      <c r="K10" s="32" t="s">
        <v>26</v>
      </c>
      <c r="L10" s="41" t="s">
        <v>21</v>
      </c>
      <c r="M10" s="14"/>
      <c r="N10" s="14"/>
      <c r="O10" s="7">
        <f t="shared" si="0"/>
        <v>0</v>
      </c>
    </row>
    <row r="11" spans="1:18" ht="12.75">
      <c r="A11" s="60" t="s">
        <v>27</v>
      </c>
      <c r="B11" s="39" t="s">
        <v>16</v>
      </c>
      <c r="C11" s="14"/>
      <c r="D11" s="14"/>
      <c r="E11" s="7">
        <f t="shared" si="1"/>
        <v>0</v>
      </c>
      <c r="F11" s="34" t="s">
        <v>28</v>
      </c>
      <c r="G11" s="40" t="s">
        <v>24</v>
      </c>
      <c r="H11" s="14"/>
      <c r="I11" s="14"/>
      <c r="J11" s="7">
        <f t="shared" si="2"/>
        <v>0</v>
      </c>
      <c r="K11" s="32" t="s">
        <v>28</v>
      </c>
      <c r="L11" s="41" t="s">
        <v>24</v>
      </c>
      <c r="M11" s="14"/>
      <c r="N11" s="14"/>
      <c r="O11" s="7">
        <f t="shared" si="0"/>
        <v>0</v>
      </c>
    </row>
    <row r="12" spans="1:18" ht="25.5">
      <c r="A12" s="38" t="s">
        <v>29</v>
      </c>
      <c r="B12" s="39" t="s">
        <v>30</v>
      </c>
      <c r="C12" s="14"/>
      <c r="D12" s="14"/>
      <c r="E12" s="7">
        <f t="shared" si="1"/>
        <v>0</v>
      </c>
      <c r="F12" s="59" t="s">
        <v>31</v>
      </c>
      <c r="G12" s="41" t="s">
        <v>32</v>
      </c>
      <c r="H12" s="14"/>
      <c r="I12" s="14"/>
      <c r="J12" s="7">
        <f t="shared" si="2"/>
        <v>0</v>
      </c>
      <c r="K12" s="33" t="s">
        <v>33</v>
      </c>
      <c r="L12" s="43" t="s">
        <v>17</v>
      </c>
      <c r="M12" s="15"/>
      <c r="N12" s="15"/>
      <c r="O12" s="8">
        <f t="shared" si="0"/>
        <v>0</v>
      </c>
    </row>
    <row r="13" spans="1:18" ht="24" customHeight="1">
      <c r="A13" s="61" t="s">
        <v>34</v>
      </c>
      <c r="B13" s="39" t="s">
        <v>24</v>
      </c>
      <c r="C13" s="14"/>
      <c r="D13" s="14"/>
      <c r="E13" s="7">
        <f t="shared" si="1"/>
        <v>0</v>
      </c>
      <c r="F13" s="22" t="s">
        <v>35</v>
      </c>
      <c r="G13" s="41" t="s">
        <v>36</v>
      </c>
      <c r="H13" s="14"/>
      <c r="I13" s="14"/>
      <c r="J13" s="7">
        <f>SUM(H13*I13)</f>
        <v>0</v>
      </c>
      <c r="K13" s="33" t="s">
        <v>37</v>
      </c>
      <c r="L13" s="43" t="s">
        <v>17</v>
      </c>
      <c r="M13" s="15"/>
      <c r="N13" s="15"/>
      <c r="O13" s="8">
        <f t="shared" si="0"/>
        <v>0</v>
      </c>
    </row>
    <row r="14" spans="1:18" ht="15" customHeight="1">
      <c r="A14" s="38" t="s">
        <v>38</v>
      </c>
      <c r="B14" s="39" t="s">
        <v>30</v>
      </c>
      <c r="C14" s="14"/>
      <c r="D14" s="14"/>
      <c r="E14" s="7">
        <f t="shared" si="1"/>
        <v>0</v>
      </c>
      <c r="F14" s="34" t="s">
        <v>39</v>
      </c>
      <c r="G14" s="41" t="s">
        <v>40</v>
      </c>
      <c r="H14" s="14"/>
      <c r="I14" s="14"/>
      <c r="J14" s="7">
        <f t="shared" si="2"/>
        <v>0</v>
      </c>
      <c r="K14" s="32" t="s">
        <v>39</v>
      </c>
      <c r="L14" s="41" t="s">
        <v>40</v>
      </c>
      <c r="M14" s="14"/>
      <c r="N14" s="14"/>
      <c r="O14" s="7">
        <f t="shared" si="0"/>
        <v>0</v>
      </c>
    </row>
    <row r="15" spans="1:18" ht="15" customHeight="1">
      <c r="A15" s="38" t="s">
        <v>41</v>
      </c>
      <c r="B15" s="39" t="s">
        <v>42</v>
      </c>
      <c r="C15" s="14"/>
      <c r="D15" s="14"/>
      <c r="E15" s="7">
        <f t="shared" si="1"/>
        <v>0</v>
      </c>
      <c r="F15" s="34" t="s">
        <v>43</v>
      </c>
      <c r="G15" s="41" t="s">
        <v>44</v>
      </c>
      <c r="H15" s="14"/>
      <c r="I15" s="14"/>
      <c r="J15" s="7">
        <f t="shared" si="2"/>
        <v>0</v>
      </c>
      <c r="K15" s="62" t="s">
        <v>45</v>
      </c>
      <c r="L15" s="30" t="s">
        <v>17</v>
      </c>
      <c r="M15" s="15"/>
      <c r="N15" s="15"/>
      <c r="O15" s="8">
        <f t="shared" si="0"/>
        <v>0</v>
      </c>
    </row>
    <row r="16" spans="1:18" ht="15" customHeight="1">
      <c r="A16" s="54" t="s">
        <v>46</v>
      </c>
      <c r="B16" s="55" t="s">
        <v>19</v>
      </c>
      <c r="C16" s="56"/>
      <c r="D16" s="56"/>
      <c r="E16" s="57">
        <f t="shared" si="1"/>
        <v>0</v>
      </c>
      <c r="F16" s="34" t="s">
        <v>47</v>
      </c>
      <c r="G16" s="41" t="s">
        <v>48</v>
      </c>
      <c r="H16" s="14"/>
      <c r="I16" s="14"/>
      <c r="J16" s="7">
        <f t="shared" si="2"/>
        <v>0</v>
      </c>
      <c r="K16" s="62" t="s">
        <v>49</v>
      </c>
      <c r="L16" s="30" t="s">
        <v>17</v>
      </c>
      <c r="M16" s="15"/>
      <c r="N16" s="15"/>
      <c r="O16" s="8">
        <f t="shared" si="0"/>
        <v>0</v>
      </c>
    </row>
    <row r="17" spans="1:16" ht="25.5" customHeight="1">
      <c r="A17" s="47" t="s">
        <v>50</v>
      </c>
      <c r="B17" s="48">
        <f>CEILING(ROUND(SUM(E7:E16)/60,2),0.25)</f>
        <v>0</v>
      </c>
      <c r="C17" s="139" t="s">
        <v>51</v>
      </c>
      <c r="D17" s="140"/>
      <c r="E17" s="58">
        <f>SUM(E7:E16)</f>
        <v>0</v>
      </c>
      <c r="F17" s="22" t="s">
        <v>52</v>
      </c>
      <c r="G17" s="41" t="s">
        <v>53</v>
      </c>
      <c r="H17" s="14"/>
      <c r="I17" s="14"/>
      <c r="J17" s="7">
        <f t="shared" si="2"/>
        <v>0</v>
      </c>
      <c r="K17" s="63" t="s">
        <v>54</v>
      </c>
      <c r="L17" s="64" t="s">
        <v>21</v>
      </c>
      <c r="M17" s="44"/>
      <c r="N17" s="44"/>
      <c r="O17" s="7">
        <f t="shared" ref="O17:O24" si="3">SUM(M17*N17)</f>
        <v>0</v>
      </c>
    </row>
    <row r="18" spans="1:16" ht="24.75" customHeight="1">
      <c r="A18" s="145" t="s">
        <v>55</v>
      </c>
      <c r="B18" s="146"/>
      <c r="C18" s="146"/>
      <c r="D18" s="147" t="s">
        <v>56</v>
      </c>
      <c r="E18" s="148"/>
      <c r="F18" s="22" t="s">
        <v>57</v>
      </c>
      <c r="G18" s="41" t="s">
        <v>24</v>
      </c>
      <c r="H18" s="14"/>
      <c r="I18" s="14"/>
      <c r="J18" s="7">
        <f t="shared" si="2"/>
        <v>0</v>
      </c>
      <c r="K18" s="65" t="s">
        <v>58</v>
      </c>
      <c r="L18" s="66" t="s">
        <v>36</v>
      </c>
      <c r="M18" s="14"/>
      <c r="N18" s="14"/>
      <c r="O18" s="7">
        <f t="shared" si="3"/>
        <v>0</v>
      </c>
    </row>
    <row r="19" spans="1:16" ht="27" customHeight="1">
      <c r="A19" s="143" t="s">
        <v>59</v>
      </c>
      <c r="B19" s="144"/>
      <c r="C19" s="144"/>
      <c r="D19" s="103" t="s">
        <v>56</v>
      </c>
      <c r="E19" s="136"/>
      <c r="F19" s="23" t="s">
        <v>60</v>
      </c>
      <c r="G19" s="30" t="s">
        <v>17</v>
      </c>
      <c r="H19" s="15"/>
      <c r="I19" s="15"/>
      <c r="J19" s="8">
        <f t="shared" si="2"/>
        <v>0</v>
      </c>
      <c r="K19" s="65" t="s">
        <v>61</v>
      </c>
      <c r="L19" s="66" t="s">
        <v>21</v>
      </c>
      <c r="M19" s="14"/>
      <c r="N19" s="14"/>
      <c r="O19" s="7">
        <f t="shared" si="3"/>
        <v>0</v>
      </c>
    </row>
    <row r="20" spans="1:16" ht="17.100000000000001" customHeight="1">
      <c r="A20" s="152" t="s">
        <v>62</v>
      </c>
      <c r="B20" s="153"/>
      <c r="C20" s="153"/>
      <c r="D20" s="153"/>
      <c r="E20" s="154"/>
      <c r="F20" s="45" t="s">
        <v>63</v>
      </c>
      <c r="G20" s="46" t="s">
        <v>17</v>
      </c>
      <c r="H20" s="49"/>
      <c r="I20" s="49"/>
      <c r="J20" s="50">
        <f t="shared" si="2"/>
        <v>0</v>
      </c>
      <c r="K20" s="65" t="s">
        <v>64</v>
      </c>
      <c r="L20" s="66" t="s">
        <v>24</v>
      </c>
      <c r="M20" s="14"/>
      <c r="N20" s="14"/>
      <c r="O20" s="7">
        <f t="shared" si="3"/>
        <v>0</v>
      </c>
    </row>
    <row r="21" spans="1:16" ht="27" customHeight="1">
      <c r="A21" s="152"/>
      <c r="B21" s="153"/>
      <c r="C21" s="153"/>
      <c r="D21" s="153"/>
      <c r="E21" s="154"/>
      <c r="F21" s="47" t="s">
        <v>50</v>
      </c>
      <c r="G21" s="48">
        <f>CEILING(ROUND(SUM(J7:J20)/60,2),0.25)</f>
        <v>0</v>
      </c>
      <c r="H21" s="139" t="s">
        <v>65</v>
      </c>
      <c r="I21" s="140"/>
      <c r="J21" s="53">
        <f>SUM(J7:J20)</f>
        <v>0</v>
      </c>
      <c r="K21" s="65" t="s">
        <v>66</v>
      </c>
      <c r="L21" s="66" t="s">
        <v>44</v>
      </c>
      <c r="M21" s="14"/>
      <c r="N21" s="14"/>
      <c r="O21" s="7">
        <f t="shared" si="3"/>
        <v>0</v>
      </c>
    </row>
    <row r="22" spans="1:16" ht="26.1" customHeight="1">
      <c r="A22" s="149" t="s">
        <v>67</v>
      </c>
      <c r="B22" s="150"/>
      <c r="C22" s="150"/>
      <c r="D22" s="150"/>
      <c r="E22" s="151"/>
      <c r="F22" s="158" t="s">
        <v>68</v>
      </c>
      <c r="G22" s="159"/>
      <c r="H22" s="159"/>
      <c r="I22" s="159"/>
      <c r="J22" s="160"/>
      <c r="K22" s="65" t="s">
        <v>69</v>
      </c>
      <c r="L22" s="66" t="s">
        <v>70</v>
      </c>
      <c r="M22" s="14"/>
      <c r="N22" s="14"/>
      <c r="O22" s="7">
        <f t="shared" si="3"/>
        <v>0</v>
      </c>
    </row>
    <row r="23" spans="1:16" ht="17.100000000000001" customHeight="1">
      <c r="A23" s="130" t="s">
        <v>56</v>
      </c>
      <c r="B23" s="131"/>
      <c r="C23" s="131"/>
      <c r="D23" s="131"/>
      <c r="E23" s="132"/>
      <c r="F23" s="121" t="s">
        <v>71</v>
      </c>
      <c r="G23" s="122"/>
      <c r="H23" s="122"/>
      <c r="I23" s="123" t="s">
        <v>56</v>
      </c>
      <c r="J23" s="124"/>
      <c r="K23" s="62" t="s">
        <v>63</v>
      </c>
      <c r="L23" s="30" t="s">
        <v>17</v>
      </c>
      <c r="M23" s="15"/>
      <c r="N23" s="15"/>
      <c r="O23" s="8">
        <f t="shared" si="3"/>
        <v>0</v>
      </c>
    </row>
    <row r="24" spans="1:16" ht="16.5" customHeight="1">
      <c r="A24" s="130" t="s">
        <v>56</v>
      </c>
      <c r="B24" s="131"/>
      <c r="C24" s="131"/>
      <c r="D24" s="131"/>
      <c r="E24" s="132"/>
      <c r="F24" s="82" t="s">
        <v>72</v>
      </c>
      <c r="G24" s="83"/>
      <c r="H24" s="83"/>
      <c r="I24" s="86" t="s">
        <v>56</v>
      </c>
      <c r="J24" s="87"/>
      <c r="K24" s="67" t="s">
        <v>73</v>
      </c>
      <c r="L24" s="68" t="s">
        <v>17</v>
      </c>
      <c r="M24" s="49"/>
      <c r="N24" s="49"/>
      <c r="O24" s="50">
        <f t="shared" si="3"/>
        <v>0</v>
      </c>
    </row>
    <row r="25" spans="1:16" ht="24.6" customHeight="1">
      <c r="A25" s="133" t="s">
        <v>74</v>
      </c>
      <c r="B25" s="134"/>
      <c r="C25" s="134"/>
      <c r="D25" s="89" t="s">
        <v>56</v>
      </c>
      <c r="E25" s="135"/>
      <c r="F25" s="84" t="s">
        <v>75</v>
      </c>
      <c r="G25" s="85"/>
      <c r="H25" s="85"/>
      <c r="I25" s="103" t="s">
        <v>56</v>
      </c>
      <c r="J25" s="136"/>
      <c r="K25" s="51" t="s">
        <v>76</v>
      </c>
      <c r="L25" s="52">
        <f>CEILING(ROUND(SUM(O7:O24)/60,2),0.25)</f>
        <v>0</v>
      </c>
      <c r="M25" s="137" t="s">
        <v>77</v>
      </c>
      <c r="N25" s="138"/>
      <c r="O25" s="53">
        <f>SUM(O7:O24)</f>
        <v>0</v>
      </c>
    </row>
    <row r="26" spans="1:16" ht="16.5" customHeight="1" thickBot="1">
      <c r="A26" s="74"/>
      <c r="B26" s="74"/>
      <c r="C26" s="74"/>
      <c r="D26" s="74"/>
      <c r="E26" s="75"/>
      <c r="F26" s="84" t="s">
        <v>78</v>
      </c>
      <c r="G26" s="85"/>
      <c r="H26" s="85"/>
      <c r="I26" s="94" t="s">
        <v>79</v>
      </c>
      <c r="J26" s="95"/>
      <c r="K26" s="104" t="s">
        <v>80</v>
      </c>
      <c r="L26" s="105"/>
      <c r="M26" s="105"/>
      <c r="N26" s="105"/>
      <c r="O26" s="106"/>
    </row>
    <row r="27" spans="1:16" ht="16.5" customHeight="1" thickBot="1">
      <c r="A27" s="125" t="s">
        <v>81</v>
      </c>
      <c r="B27" s="126"/>
      <c r="C27" s="126"/>
      <c r="D27" s="127"/>
      <c r="E27" s="9"/>
      <c r="F27" s="102" t="s">
        <v>56</v>
      </c>
      <c r="G27" s="103"/>
      <c r="H27" s="103"/>
      <c r="I27" s="90" t="s">
        <v>82</v>
      </c>
      <c r="J27" s="91"/>
      <c r="K27" s="107"/>
      <c r="L27" s="108"/>
      <c r="M27" s="108"/>
      <c r="N27" s="108"/>
      <c r="O27" s="109"/>
      <c r="P27" s="9"/>
    </row>
    <row r="28" spans="1:16" ht="20.100000000000001" customHeight="1">
      <c r="A28" s="100" t="s">
        <v>5</v>
      </c>
      <c r="B28" s="101"/>
      <c r="C28" s="128">
        <f>B17</f>
        <v>0</v>
      </c>
      <c r="D28" s="129"/>
      <c r="E28" s="9"/>
      <c r="F28" s="102" t="s">
        <v>56</v>
      </c>
      <c r="G28" s="103"/>
      <c r="H28" s="103"/>
      <c r="I28" s="90" t="s">
        <v>82</v>
      </c>
      <c r="J28" s="91"/>
      <c r="K28" s="110"/>
      <c r="L28" s="111"/>
      <c r="M28" s="111"/>
      <c r="N28" s="111"/>
      <c r="O28" s="112"/>
    </row>
    <row r="29" spans="1:16" ht="20.100000000000001" customHeight="1">
      <c r="A29" s="100" t="s">
        <v>6</v>
      </c>
      <c r="B29" s="101"/>
      <c r="C29" s="128">
        <f>G21</f>
        <v>0</v>
      </c>
      <c r="D29" s="129"/>
      <c r="E29" s="9"/>
      <c r="F29" s="102" t="s">
        <v>56</v>
      </c>
      <c r="G29" s="103"/>
      <c r="H29" s="103"/>
      <c r="I29" s="90" t="s">
        <v>82</v>
      </c>
      <c r="J29" s="91"/>
      <c r="K29" s="113"/>
      <c r="L29" s="114"/>
      <c r="M29" s="114"/>
      <c r="N29" s="114"/>
      <c r="O29" s="115"/>
    </row>
    <row r="30" spans="1:16" ht="20.100000000000001" customHeight="1">
      <c r="A30" s="98" t="s">
        <v>83</v>
      </c>
      <c r="B30" s="99"/>
      <c r="C30" s="128">
        <f>L25</f>
        <v>0</v>
      </c>
      <c r="D30" s="129"/>
      <c r="E30" s="9"/>
      <c r="F30" s="102" t="s">
        <v>56</v>
      </c>
      <c r="G30" s="103"/>
      <c r="H30" s="103"/>
      <c r="I30" s="90" t="s">
        <v>82</v>
      </c>
      <c r="J30" s="91"/>
      <c r="K30" s="113"/>
      <c r="L30" s="114"/>
      <c r="M30" s="114"/>
      <c r="N30" s="114"/>
      <c r="O30" s="115"/>
      <c r="P30" s="9"/>
    </row>
    <row r="31" spans="1:16" ht="20.100000000000001" customHeight="1" thickBot="1">
      <c r="A31" s="96" t="s">
        <v>84</v>
      </c>
      <c r="B31" s="97"/>
      <c r="C31" s="119">
        <f>SUM(C28:C30)</f>
        <v>0</v>
      </c>
      <c r="D31" s="120"/>
      <c r="E31" s="9"/>
      <c r="F31" s="102" t="s">
        <v>56</v>
      </c>
      <c r="G31" s="103"/>
      <c r="H31" s="103"/>
      <c r="I31" s="90" t="s">
        <v>82</v>
      </c>
      <c r="J31" s="91"/>
      <c r="K31" s="113"/>
      <c r="L31" s="114"/>
      <c r="M31" s="114"/>
      <c r="N31" s="114"/>
      <c r="O31" s="115"/>
    </row>
    <row r="32" spans="1:16" ht="17.45" customHeight="1">
      <c r="A32" s="70" t="s">
        <v>85</v>
      </c>
      <c r="B32" s="70"/>
      <c r="C32" s="70"/>
      <c r="D32" s="70"/>
      <c r="E32" s="71"/>
      <c r="F32" s="88" t="s">
        <v>56</v>
      </c>
      <c r="G32" s="89"/>
      <c r="H32" s="89"/>
      <c r="I32" s="92" t="s">
        <v>82</v>
      </c>
      <c r="J32" s="93"/>
      <c r="K32" s="113"/>
      <c r="L32" s="114"/>
      <c r="M32" s="114"/>
      <c r="N32" s="114"/>
      <c r="O32" s="115"/>
    </row>
    <row r="33" spans="3:16" ht="9.75" customHeight="1">
      <c r="C33" s="1"/>
      <c r="D33" s="1"/>
      <c r="E33" s="1"/>
      <c r="F33" s="10"/>
      <c r="G33" s="11"/>
      <c r="H33" s="10"/>
      <c r="I33" s="10"/>
      <c r="J33" s="10"/>
      <c r="K33" s="113"/>
      <c r="L33" s="114"/>
      <c r="M33" s="114"/>
      <c r="N33" s="114"/>
      <c r="O33" s="115"/>
    </row>
    <row r="34" spans="3:16" ht="9.75" customHeight="1">
      <c r="C34" s="1"/>
      <c r="D34" s="1"/>
      <c r="E34" s="1"/>
      <c r="F34" s="10"/>
      <c r="G34" s="11"/>
      <c r="H34" s="10"/>
      <c r="I34" s="10"/>
      <c r="J34" s="10"/>
      <c r="K34" s="113"/>
      <c r="L34" s="114"/>
      <c r="M34" s="114"/>
      <c r="N34" s="114"/>
      <c r="O34" s="115"/>
      <c r="P34" s="9"/>
    </row>
    <row r="35" spans="3:16" ht="9.75" customHeight="1">
      <c r="C35" s="1"/>
      <c r="D35" s="1"/>
      <c r="E35" s="1"/>
      <c r="K35" s="116"/>
      <c r="L35" s="117"/>
      <c r="M35" s="117"/>
      <c r="N35" s="117"/>
      <c r="O35" s="118"/>
    </row>
    <row r="36" spans="3:16" ht="26.25" customHeight="1">
      <c r="C36" s="1"/>
      <c r="D36" s="1"/>
      <c r="E36" s="1"/>
      <c r="K36" s="72" t="s">
        <v>86</v>
      </c>
      <c r="L36" s="72"/>
      <c r="M36" s="72"/>
      <c r="N36" s="72"/>
      <c r="O36" s="72"/>
    </row>
    <row r="37" spans="3:16" ht="13.35" customHeight="1">
      <c r="C37" s="1"/>
      <c r="D37" s="1"/>
      <c r="E37" s="1"/>
      <c r="K37" s="12"/>
      <c r="L37" s="1"/>
      <c r="N37" s="1"/>
      <c r="O37" s="1"/>
    </row>
    <row r="38" spans="3:16" ht="13.35" customHeight="1">
      <c r="C38" s="1"/>
      <c r="D38" s="1"/>
      <c r="E38" s="1"/>
      <c r="L38" s="1"/>
      <c r="N38" s="1"/>
      <c r="O38" s="1"/>
    </row>
    <row r="39" spans="3:16" ht="13.35" customHeight="1">
      <c r="C39" s="1"/>
      <c r="D39" s="1"/>
      <c r="E39" s="1"/>
      <c r="L39" s="1"/>
      <c r="N39" s="1"/>
      <c r="O39" s="1"/>
    </row>
    <row r="40" spans="3:16" ht="15.6" customHeight="1">
      <c r="C40" s="1"/>
      <c r="D40" s="1"/>
      <c r="E40" s="1"/>
    </row>
    <row r="41" spans="3:16" ht="15.6" customHeight="1">
      <c r="C41" s="1"/>
      <c r="D41" s="1"/>
      <c r="E41" s="1"/>
    </row>
    <row r="130" spans="1:1" ht="15.6" customHeight="1">
      <c r="A130" s="1" t="s">
        <v>56</v>
      </c>
    </row>
    <row r="131" spans="1:1" ht="15.6" customHeight="1">
      <c r="A131" s="1" t="s">
        <v>5</v>
      </c>
    </row>
    <row r="132" spans="1:1" ht="15.6" customHeight="1">
      <c r="A132" s="1" t="s">
        <v>6</v>
      </c>
    </row>
    <row r="133" spans="1:1" ht="15.6" customHeight="1">
      <c r="A133" s="1" t="s">
        <v>87</v>
      </c>
    </row>
    <row r="134" spans="1:1" ht="15.6" customHeight="1">
      <c r="A134" s="1" t="s">
        <v>88</v>
      </c>
    </row>
    <row r="135" spans="1:1" ht="15.6" customHeight="1">
      <c r="A135" s="1" t="s">
        <v>89</v>
      </c>
    </row>
    <row r="136" spans="1:1" ht="15.6" customHeight="1">
      <c r="A136" s="1" t="s">
        <v>90</v>
      </c>
    </row>
    <row r="137" spans="1:1" ht="15.6" customHeight="1">
      <c r="A137" s="1" t="s">
        <v>91</v>
      </c>
    </row>
    <row r="139" spans="1:1" ht="15.6" customHeight="1">
      <c r="A139" s="1" t="s">
        <v>56</v>
      </c>
    </row>
    <row r="140" spans="1:1" ht="15.6" customHeight="1">
      <c r="A140" s="1" t="s">
        <v>92</v>
      </c>
    </row>
    <row r="141" spans="1:1" ht="15.6" customHeight="1">
      <c r="A141" s="1" t="s">
        <v>93</v>
      </c>
    </row>
    <row r="142" spans="1:1" ht="15.6" customHeight="1">
      <c r="A142" s="1" t="s">
        <v>94</v>
      </c>
    </row>
    <row r="144" spans="1:1" ht="15.6" customHeight="1">
      <c r="A144" s="1" t="s">
        <v>56</v>
      </c>
    </row>
    <row r="145" spans="1:1" ht="15.6" customHeight="1">
      <c r="A145" s="1" t="s">
        <v>95</v>
      </c>
    </row>
    <row r="146" spans="1:1" ht="15.6" customHeight="1">
      <c r="A146" s="1" t="s">
        <v>96</v>
      </c>
    </row>
    <row r="147" spans="1:1" ht="15.6" customHeight="1">
      <c r="A147" s="1" t="s">
        <v>97</v>
      </c>
    </row>
    <row r="148" spans="1:1" ht="15.6" customHeight="1">
      <c r="A148" s="1" t="s">
        <v>98</v>
      </c>
    </row>
    <row r="149" spans="1:1" ht="15.6" customHeight="1">
      <c r="A149" s="1" t="s">
        <v>99</v>
      </c>
    </row>
    <row r="150" spans="1:1" ht="15.6" customHeight="1">
      <c r="A150" s="1" t="s">
        <v>100</v>
      </c>
    </row>
    <row r="151" spans="1:1" ht="15.6" customHeight="1">
      <c r="A151" s="1" t="s">
        <v>101</v>
      </c>
    </row>
    <row r="152" spans="1:1" ht="15.6" customHeight="1">
      <c r="A152" s="1" t="s">
        <v>102</v>
      </c>
    </row>
    <row r="153" spans="1:1" ht="15.6" customHeight="1">
      <c r="A153" s="1" t="s">
        <v>103</v>
      </c>
    </row>
    <row r="154" spans="1:1" ht="15.6" customHeight="1">
      <c r="A154" s="1" t="s">
        <v>104</v>
      </c>
    </row>
    <row r="156" spans="1:1" ht="15.6" customHeight="1">
      <c r="A156" s="1" t="s">
        <v>56</v>
      </c>
    </row>
    <row r="157" spans="1:1" ht="15.6" customHeight="1">
      <c r="A157" s="1" t="s">
        <v>105</v>
      </c>
    </row>
    <row r="158" spans="1:1" ht="15.6" customHeight="1">
      <c r="A158" s="1" t="s">
        <v>106</v>
      </c>
    </row>
    <row r="159" spans="1:1" ht="15.6" customHeight="1">
      <c r="A159" s="1" t="s">
        <v>107</v>
      </c>
    </row>
  </sheetData>
  <sheetProtection algorithmName="SHA-512" hashValue="4whEPoJU7emJTkXG9xG5PhvZr4klZpTaxhtFE7nyTk1D7jVqXUqCZw27o98VjTiJgXVXXfYbHtSHQfR3SiXf/g==" saltValue="r1u79uzQ91n99jg0CmBnJQ==" spinCount="100000" sheet="1" formatCells="0" selectLockedCells="1"/>
  <mergeCells count="55">
    <mergeCell ref="M25:N25"/>
    <mergeCell ref="C17:D17"/>
    <mergeCell ref="I3:J3"/>
    <mergeCell ref="A19:C19"/>
    <mergeCell ref="D19:E19"/>
    <mergeCell ref="A18:C18"/>
    <mergeCell ref="D18:E18"/>
    <mergeCell ref="A22:E22"/>
    <mergeCell ref="A20:E21"/>
    <mergeCell ref="L3:O3"/>
    <mergeCell ref="F22:J22"/>
    <mergeCell ref="H21:I21"/>
    <mergeCell ref="K26:O28"/>
    <mergeCell ref="K29:O35"/>
    <mergeCell ref="C31:D31"/>
    <mergeCell ref="F23:H23"/>
    <mergeCell ref="I23:J23"/>
    <mergeCell ref="A27:D27"/>
    <mergeCell ref="A28:B28"/>
    <mergeCell ref="C28:D28"/>
    <mergeCell ref="C29:D29"/>
    <mergeCell ref="C30:D30"/>
    <mergeCell ref="A23:E23"/>
    <mergeCell ref="A24:E24"/>
    <mergeCell ref="A25:C25"/>
    <mergeCell ref="D25:E25"/>
    <mergeCell ref="I25:J25"/>
    <mergeCell ref="F28:H28"/>
    <mergeCell ref="I26:J26"/>
    <mergeCell ref="A31:B31"/>
    <mergeCell ref="A30:B30"/>
    <mergeCell ref="A29:B29"/>
    <mergeCell ref="F26:H26"/>
    <mergeCell ref="F27:H27"/>
    <mergeCell ref="F30:H30"/>
    <mergeCell ref="I27:J27"/>
    <mergeCell ref="F29:H29"/>
    <mergeCell ref="F31:H31"/>
    <mergeCell ref="I31:J31"/>
    <mergeCell ref="A32:E32"/>
    <mergeCell ref="K36:O36"/>
    <mergeCell ref="A1:O1"/>
    <mergeCell ref="A26:E26"/>
    <mergeCell ref="A5:E5"/>
    <mergeCell ref="F5:J5"/>
    <mergeCell ref="K5:O5"/>
    <mergeCell ref="B3:E3"/>
    <mergeCell ref="F24:H24"/>
    <mergeCell ref="F25:H25"/>
    <mergeCell ref="I24:J24"/>
    <mergeCell ref="F32:H32"/>
    <mergeCell ref="I28:J28"/>
    <mergeCell ref="I29:J29"/>
    <mergeCell ref="I30:J30"/>
    <mergeCell ref="I32:J32"/>
  </mergeCells>
  <phoneticPr fontId="1" type="noConversion"/>
  <conditionalFormatting sqref="I25:J25 F27:H32">
    <cfRule type="cellIs" dxfId="8" priority="14" operator="equal">
      <formula>"&lt;select&gt;"</formula>
    </cfRule>
  </conditionalFormatting>
  <conditionalFormatting sqref="A26:E26">
    <cfRule type="cellIs" dxfId="7" priority="10" operator="equal">
      <formula>"~select~"</formula>
    </cfRule>
  </conditionalFormatting>
  <conditionalFormatting sqref="D18:E18">
    <cfRule type="cellIs" dxfId="6" priority="8" operator="equal">
      <formula>"&lt;select&gt;"</formula>
    </cfRule>
  </conditionalFormatting>
  <conditionalFormatting sqref="A23:E23">
    <cfRule type="cellIs" dxfId="5" priority="7" operator="equal">
      <formula>"&lt;select&gt;"</formula>
    </cfRule>
  </conditionalFormatting>
  <conditionalFormatting sqref="A24:E24">
    <cfRule type="cellIs" dxfId="4" priority="6" operator="equal">
      <formula>"&lt;select&gt;"</formula>
    </cfRule>
  </conditionalFormatting>
  <conditionalFormatting sqref="D25:E25">
    <cfRule type="cellIs" dxfId="3" priority="5" operator="equal">
      <formula>"&lt;select&gt;"</formula>
    </cfRule>
  </conditionalFormatting>
  <conditionalFormatting sqref="I23:J23">
    <cfRule type="cellIs" dxfId="2" priority="4" operator="equal">
      <formula>"&lt;select&gt;"</formula>
    </cfRule>
  </conditionalFormatting>
  <conditionalFormatting sqref="I24:J24">
    <cfRule type="cellIs" dxfId="1" priority="3" operator="equal">
      <formula>"&lt;select&gt;"</formula>
    </cfRule>
  </conditionalFormatting>
  <conditionalFormatting sqref="D19:E19">
    <cfRule type="cellIs" dxfId="0" priority="2" operator="equal">
      <formula>"&lt;select&gt;"</formula>
    </cfRule>
  </conditionalFormatting>
  <dataValidations count="4">
    <dataValidation type="list" allowBlank="1" showInputMessage="1" showErrorMessage="1" sqref="D25:E25 I23:J25 D18:E19" xr:uid="{00000000-0002-0000-0000-000000000000}">
      <formula1>$A$139:$A$142</formula1>
    </dataValidation>
    <dataValidation type="list" allowBlank="1" showInputMessage="1" showErrorMessage="1" sqref="A23:E23" xr:uid="{00000000-0002-0000-0000-000001000000}">
      <formula1>$A$144:$A$154</formula1>
    </dataValidation>
    <dataValidation type="list" allowBlank="1" showInputMessage="1" showErrorMessage="1" sqref="A24:E24" xr:uid="{00000000-0002-0000-0000-000002000000}">
      <formula1>$A$156:$A$159</formula1>
    </dataValidation>
    <dataValidation type="list" allowBlank="1" showInputMessage="1" showErrorMessage="1" sqref="F27:H32" xr:uid="{00000000-0002-0000-0000-000003000000}">
      <formula1>$A$130:$A$137</formula1>
    </dataValidation>
  </dataValidations>
  <printOptions horizontalCentered="1" verticalCentered="1"/>
  <pageMargins left="0.25" right="0.25" top="0.25" bottom="0.25" header="0.2" footer="0.2"/>
  <pageSetup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8C58229758845A3824E97530DA517" ma:contentTypeVersion="5" ma:contentTypeDescription="Create a new document." ma:contentTypeScope="" ma:versionID="bf99db405a74ed6e52309bb60addf5f4">
  <xsd:schema xmlns:xsd="http://www.w3.org/2001/XMLSchema" xmlns:xs="http://www.w3.org/2001/XMLSchema" xmlns:p="http://schemas.microsoft.com/office/2006/metadata/properties" xmlns:ns2="d9fc7302-ba0c-49c5-81b6-ce284087c636" xmlns:ns3="a6ddae66-4c61-4760-8c71-3fe4e1fc00eb" targetNamespace="http://schemas.microsoft.com/office/2006/metadata/properties" ma:root="true" ma:fieldsID="ffcfd71bdaee7680f77c026e14c425c9" ns2:_="" ns3:_="">
    <xsd:import namespace="d9fc7302-ba0c-49c5-81b6-ce284087c636"/>
    <xsd:import namespace="a6ddae66-4c61-4760-8c71-3fe4e1fc00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c7302-ba0c-49c5-81b6-ce284087c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dae66-4c61-4760-8c71-3fe4e1fc00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B4E503-E232-4307-9457-83EB4D7F3790}"/>
</file>

<file path=customXml/itemProps2.xml><?xml version="1.0" encoding="utf-8"?>
<ds:datastoreItem xmlns:ds="http://schemas.openxmlformats.org/officeDocument/2006/customXml" ds:itemID="{EE767A95-8AA0-4A57-90CE-38F17C5292CA}"/>
</file>

<file path=customXml/itemProps3.xml><?xml version="1.0" encoding="utf-8"?>
<ds:datastoreItem xmlns:ds="http://schemas.openxmlformats.org/officeDocument/2006/customXml" ds:itemID="{F78CDBDC-471F-408A-B101-532FBCE0CC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IHSS Care Plan Calculator</dc:title>
  <dc:subject/>
  <dc:creator>Ron Uchytil</dc:creator>
  <cp:keywords/>
  <dc:description/>
  <cp:lastModifiedBy/>
  <cp:revision/>
  <dcterms:created xsi:type="dcterms:W3CDTF">2007-02-22T03:26:06Z</dcterms:created>
  <dcterms:modified xsi:type="dcterms:W3CDTF">2022-07-19T17:13:51Z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2011 Vertex42 LLC</vt:lpwstr>
  </property>
  <property fmtid="{D5CDD505-2E9C-101B-9397-08002B2CF9AE}" pid="3" name="Version">
    <vt:lpwstr>1.0.1</vt:lpwstr>
  </property>
  <property fmtid="{D5CDD505-2E9C-101B-9397-08002B2CF9AE}" pid="4" name="ContentTypeId">
    <vt:lpwstr>0x010100BBF8C58229758845A3824E97530DA517</vt:lpwstr>
  </property>
  <property fmtid="{D5CDD505-2E9C-101B-9397-08002B2CF9AE}" pid="5" name="MediaServiceImageTags">
    <vt:lpwstr/>
  </property>
</Properties>
</file>